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workbookProtection workbookAlgorithmName="SHA-512" workbookHashValue="IAVtzjLcibBLbuo2DjR0lwTTJp3z0vyOnRRSNeaf6IFihR8P6hGZOrUkVBsHeylsA3K1TROa4vqHkzmBEBnMow==" workbookSaltValue="bGq+Erto+YScb9RW8nblkA==" workbookSpinCount="100000" lockStructure="1"/>
  <bookViews>
    <workbookView xWindow="0" yWindow="0" windowWidth="19200" windowHeight="10995" firstSheet="1" activeTab="1"/>
  </bookViews>
  <sheets>
    <sheet name="1.DATI" sheetId="3" state="hidden" r:id="rId1"/>
    <sheet name="CALCOLO" sheetId="1" r:id="rId2"/>
    <sheet name="STAMPA" sheetId="2" state="hidden" r:id="rId3"/>
  </sheets>
  <definedNames>
    <definedName name="Z_083A4450_7E17_4D56_96D1_6049CE2D5064_.wvu.Rows" localSheetId="1" hidden="1">CALCOLO!$68:$69</definedName>
  </definedNames>
  <calcPr calcId="162913"/>
  <customWorkbookViews>
    <customWorkbookView name="Utente - Visualizzazione personale" guid="{083A4450-7E17-4D56-96D1-6049CE2D506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  <c r="D51" i="1"/>
  <c r="D49" i="1"/>
  <c r="D57" i="1" l="1"/>
  <c r="E7" i="2" l="1"/>
  <c r="B7" i="2" l="1"/>
  <c r="H6" i="2"/>
  <c r="F6" i="2"/>
  <c r="C8" i="2"/>
  <c r="B6" i="2"/>
  <c r="H5" i="2"/>
  <c r="F5" i="2"/>
  <c r="C5" i="2"/>
  <c r="F3" i="2"/>
  <c r="F68" i="2"/>
  <c r="A68" i="2"/>
  <c r="H60" i="2" l="1"/>
  <c r="D45" i="1"/>
  <c r="H24" i="2" s="1"/>
  <c r="E60" i="2"/>
  <c r="D44" i="1"/>
  <c r="G24" i="2" s="1"/>
  <c r="K15" i="1" l="1"/>
  <c r="H63" i="2"/>
  <c r="H22" i="1"/>
  <c r="H59" i="2" s="1"/>
  <c r="G22" i="1"/>
  <c r="E59" i="2" s="1"/>
  <c r="F22" i="1"/>
  <c r="E63" i="2"/>
  <c r="H58" i="2"/>
  <c r="H57" i="2"/>
  <c r="E58" i="2"/>
  <c r="E57" i="2"/>
  <c r="H17" i="1" l="1"/>
  <c r="A53" i="2" s="1"/>
  <c r="E27" i="2"/>
  <c r="E26" i="2"/>
  <c r="A63" i="2" s="1"/>
  <c r="E16" i="2"/>
  <c r="A59" i="2" s="1"/>
  <c r="F23" i="1"/>
  <c r="E15" i="2"/>
  <c r="A58" i="2" s="1"/>
  <c r="E13" i="2"/>
  <c r="A57" i="2" s="1"/>
  <c r="F48" i="2" l="1"/>
  <c r="F47" i="2"/>
  <c r="F46" i="2"/>
  <c r="F45" i="2"/>
  <c r="F44" i="2"/>
  <c r="F43" i="2"/>
  <c r="F42" i="2"/>
  <c r="F40" i="2"/>
  <c r="F39" i="2"/>
  <c r="F38" i="2"/>
  <c r="F35" i="2"/>
  <c r="F77" i="1"/>
  <c r="F34" i="2" s="1"/>
  <c r="F33" i="2"/>
  <c r="E29" i="2"/>
  <c r="E28" i="2"/>
  <c r="E24" i="2"/>
  <c r="A60" i="2" s="1"/>
  <c r="E22" i="2"/>
  <c r="E20" i="2"/>
  <c r="F28" i="1"/>
  <c r="E18" i="2" s="1"/>
  <c r="F56" i="1"/>
  <c r="H27" i="2"/>
  <c r="F49" i="1"/>
  <c r="F10" i="1"/>
  <c r="F16" i="1"/>
  <c r="G26" i="2"/>
  <c r="H26" i="2"/>
  <c r="F24" i="1"/>
  <c r="E24" i="1"/>
  <c r="E23" i="1"/>
  <c r="D18" i="1"/>
  <c r="H15" i="2" s="1"/>
  <c r="D17" i="1"/>
  <c r="G15" i="2" s="1"/>
  <c r="D12" i="1"/>
  <c r="D11" i="1"/>
  <c r="G13" i="2" l="1"/>
  <c r="D24" i="1"/>
  <c r="H16" i="2" s="1"/>
  <c r="H13" i="2"/>
  <c r="D23" i="1"/>
  <c r="I21" i="1" s="1"/>
  <c r="I27" i="1" l="1"/>
  <c r="G16" i="2"/>
  <c r="D56" i="1" l="1"/>
  <c r="F27" i="2" s="1"/>
  <c r="C78" i="1" l="1"/>
  <c r="B78" i="1"/>
  <c r="F26" i="2" l="1"/>
  <c r="D91" i="1"/>
  <c r="G38" i="2" s="1"/>
  <c r="D16" i="1" l="1"/>
  <c r="D10" i="1"/>
  <c r="F15" i="2" l="1"/>
  <c r="F13" i="2"/>
  <c r="D38" i="1"/>
  <c r="F22" i="2" s="1"/>
  <c r="D33" i="1"/>
  <c r="F20" i="2" s="1"/>
  <c r="D61" i="1"/>
  <c r="F28" i="2" s="1"/>
  <c r="D77" i="1" l="1"/>
  <c r="G34" i="2" s="1"/>
  <c r="D136" i="1"/>
  <c r="G48" i="2" s="1"/>
  <c r="D131" i="1"/>
  <c r="G47" i="2" s="1"/>
  <c r="D96" i="1"/>
  <c r="E96" i="1" s="1"/>
  <c r="D126" i="1"/>
  <c r="G46" i="2" s="1"/>
  <c r="D121" i="1"/>
  <c r="G45" i="2" s="1"/>
  <c r="D116" i="1"/>
  <c r="G44" i="2" s="1"/>
  <c r="D111" i="1"/>
  <c r="G43" i="2" s="1"/>
  <c r="D106" i="1"/>
  <c r="G42" i="2" s="1"/>
  <c r="D101" i="1"/>
  <c r="G40" i="2" s="1"/>
  <c r="D82" i="1"/>
  <c r="G35" i="2" s="1"/>
  <c r="J69" i="1"/>
  <c r="I69" i="1"/>
  <c r="D73" i="1"/>
  <c r="G33" i="2" s="1"/>
  <c r="D66" i="1"/>
  <c r="F29" i="2" s="1"/>
  <c r="D43" i="1"/>
  <c r="F24" i="2" s="1"/>
  <c r="C29" i="1"/>
  <c r="B29" i="1"/>
  <c r="C21" i="1"/>
  <c r="B21" i="1"/>
  <c r="F94" i="1" l="1"/>
  <c r="G39" i="2"/>
  <c r="D28" i="1"/>
  <c r="D141" i="1"/>
  <c r="F116" i="1"/>
  <c r="G116" i="1" s="1"/>
  <c r="D22" i="1"/>
  <c r="K68" i="1"/>
  <c r="D139" i="1" l="1"/>
  <c r="F18" i="2"/>
  <c r="D143" i="1"/>
  <c r="D37" i="2" s="1"/>
  <c r="F16" i="2"/>
  <c r="D31" i="2"/>
  <c r="D145" i="1" l="1"/>
  <c r="H46" i="2" s="1"/>
  <c r="D11" i="2"/>
</calcChain>
</file>

<file path=xl/sharedStrings.xml><?xml version="1.0" encoding="utf-8"?>
<sst xmlns="http://schemas.openxmlformats.org/spreadsheetml/2006/main" count="210" uniqueCount="134">
  <si>
    <t>SERVIZI</t>
  </si>
  <si>
    <t>INSERISCI ANNI</t>
  </si>
  <si>
    <t>PUNTI</t>
  </si>
  <si>
    <t>INSERISCI ANNI SINO AI 4</t>
  </si>
  <si>
    <t>INSERISCI ANNI DOPO O 4</t>
  </si>
  <si>
    <t>NEL PLESSO DI TITOLARITA' - ANNI</t>
  </si>
  <si>
    <t>FUORI DAL PLESSO DI TITOLARITA' - ANNI</t>
  </si>
  <si>
    <t>CONTINUITA' NELLA SCUOLA DI TITOLARITA'</t>
  </si>
  <si>
    <t>CONTINUITA' NEL COMUNE DI TITOLARITA'</t>
  </si>
  <si>
    <t>ESIGENZE DI FAMIGLIA</t>
  </si>
  <si>
    <t>RICONGIUNGIMENTO</t>
  </si>
  <si>
    <t>&lt; DI 6 ANNI</t>
  </si>
  <si>
    <t>&gt; DI 6 ANNI &lt; DI 18 ANNI</t>
  </si>
  <si>
    <t>FIGLI</t>
  </si>
  <si>
    <t>CURA E ASSISTENZA</t>
  </si>
  <si>
    <t>TITOLI CULTURALI</t>
  </si>
  <si>
    <t>INSERISCI NUMERO</t>
  </si>
  <si>
    <t>CONCORSO</t>
  </si>
  <si>
    <t>DIPLOMA SPEC POST LAUREA</t>
  </si>
  <si>
    <t>DIPLOMA UNIVERS./TRIENNALE OLTRE TITOLO ACCESSO</t>
  </si>
  <si>
    <t>MASTER O CORSO PERFEZIONAMENTO</t>
  </si>
  <si>
    <t>DOTTORATO</t>
  </si>
  <si>
    <t>FAMIGLIA</t>
  </si>
  <si>
    <t>TITOLI</t>
  </si>
  <si>
    <t>TOTALE</t>
  </si>
  <si>
    <t>RISPONDI SI OPPURE NO</t>
  </si>
  <si>
    <t>CLIL NO C1</t>
  </si>
  <si>
    <t>CLIL CON C1</t>
  </si>
  <si>
    <t>ESAMI DI STATO ANNI DAL '98/'01</t>
  </si>
  <si>
    <t>CORSO LINGUISTICO</t>
  </si>
  <si>
    <t xml:space="preserve">SERVIZIO DI RUOLO NELLA PRIMARIA </t>
  </si>
  <si>
    <t>SERVIZIO DI  RUOLO I E II GRADO</t>
  </si>
  <si>
    <t>BONUS DAL 2000/2001 AL 2007/2008</t>
  </si>
  <si>
    <t>LAUREA OLTRE TITOLO DI ACCESSO</t>
  </si>
  <si>
    <t>SERVIZIO COME SPECIALISTA INGLESE DAL 92/93 AL 97/98</t>
  </si>
  <si>
    <t>SERVIZIO COME SPECIALIZZATO INGLESE DAL 92/93 AL 97/98</t>
  </si>
  <si>
    <t>MINIMO UN TRIENNIO - RIPONDI SI OPPURE NO</t>
  </si>
  <si>
    <t>SERVIZIO PRERUOLO NELLA SCUOLA PRIMARIA</t>
  </si>
  <si>
    <t>RADDOPPIO SOSTEGNO</t>
  </si>
  <si>
    <t>anni</t>
  </si>
  <si>
    <t>PUNTEGGIO AGGIUNTIVO SOST</t>
  </si>
  <si>
    <t>PUNTEGGIO AGGIUNTIVO ISM</t>
  </si>
  <si>
    <t xml:space="preserve">RESIDENZA </t>
  </si>
  <si>
    <t xml:space="preserve">DATA NASCITA </t>
  </si>
  <si>
    <t>AUTODICHIARAZIONE AI SENSI DEGLI ARTT. 46 E 47 D.P.R. N. 445/2000</t>
  </si>
  <si>
    <t xml:space="preserve">AL DIRIGENTE SCOLASTICO </t>
  </si>
  <si>
    <t xml:space="preserve">Il sottoscritto </t>
  </si>
  <si>
    <t xml:space="preserve">nato a  </t>
  </si>
  <si>
    <t xml:space="preserve">residente </t>
  </si>
  <si>
    <t xml:space="preserve">clc </t>
  </si>
  <si>
    <t xml:space="preserve">a seguito   </t>
  </si>
  <si>
    <t xml:space="preserve">titolare nell'istituto  </t>
  </si>
  <si>
    <t xml:space="preserve">in servizio presso </t>
  </si>
  <si>
    <t>ai fini dell'individuazione del soprannumnerario</t>
  </si>
  <si>
    <t xml:space="preserve">DICHIARA </t>
  </si>
  <si>
    <t>punti</t>
  </si>
  <si>
    <t>punti ISM</t>
  </si>
  <si>
    <t>punti sost</t>
  </si>
  <si>
    <t xml:space="preserve">FIGLI </t>
  </si>
  <si>
    <t xml:space="preserve">CURA ED ASSISTENZA </t>
  </si>
  <si>
    <t xml:space="preserve">DIPLOMA UNIVERS./TRIENNALE </t>
  </si>
  <si>
    <t>OLTRE TITOLO ACCESSO</t>
  </si>
  <si>
    <t>TOTALE PUNTI</t>
  </si>
  <si>
    <t xml:space="preserve">SERVIZIO COME SPECIALISTA INGLESE </t>
  </si>
  <si>
    <t>DAL 92/93 AL 97/98</t>
  </si>
  <si>
    <t>SERVIZIO COME SPECIALIZZATO INGLESE</t>
  </si>
  <si>
    <t xml:space="preserve"> DAL 92/93 AL 97/98 MINIMO UN TRIENNIO</t>
  </si>
  <si>
    <t>DAL 92/93 AL 97/98 MINIMO UN TRIENNIO</t>
  </si>
  <si>
    <t>CORSO LINGUISTIO</t>
  </si>
  <si>
    <t>ANNI</t>
  </si>
  <si>
    <t>TOT PT</t>
  </si>
  <si>
    <t xml:space="preserve">TOT PT </t>
  </si>
  <si>
    <t>SERVIZIO DI  RUOLO PRIMARIA</t>
  </si>
  <si>
    <t>SERVIZIO DI RUOLO INFANZIA</t>
  </si>
  <si>
    <t>SERVIZIO PRERUOLO  PRIMARIA</t>
  </si>
  <si>
    <t>il</t>
  </si>
  <si>
    <t xml:space="preserve">DI AVERE COMPLESSIVAMENTE I SEGUENTI ANNI DI RUOLO </t>
  </si>
  <si>
    <t>DI CUI SU SOST. CON IL TITOLO</t>
  </si>
  <si>
    <t>DI CUI NELLE ISM</t>
  </si>
  <si>
    <t xml:space="preserve">DI AVERE COMPLESSIVAMENTE I SEGUENTI ANNI PRE RUOLO </t>
  </si>
  <si>
    <t>hai diritto a raddoppio del punteggio?</t>
  </si>
  <si>
    <t>rispondi si / no</t>
  </si>
  <si>
    <t>(anche retrod. con servizio)</t>
  </si>
  <si>
    <t>coperta o non coperta da servizio</t>
  </si>
  <si>
    <r>
      <t xml:space="preserve">RETROATTIVITA' </t>
    </r>
    <r>
      <rPr>
        <sz val="11"/>
        <color theme="5" tint="-0.249977111117893"/>
        <rFont val="Calibri"/>
        <family val="2"/>
        <scheme val="minor"/>
      </rPr>
      <t>sul propio ruolo</t>
    </r>
  </si>
  <si>
    <r>
      <rPr>
        <sz val="11"/>
        <color theme="5" tint="-0.249977111117893"/>
        <rFont val="Calibri"/>
        <family val="2"/>
        <scheme val="minor"/>
      </rPr>
      <t>non coperta da servizio</t>
    </r>
    <r>
      <rPr>
        <sz val="11"/>
        <color theme="1"/>
        <rFont val="Calibri"/>
        <family val="2"/>
        <scheme val="minor"/>
      </rPr>
      <t xml:space="preserve"> o</t>
    </r>
    <r>
      <rPr>
        <sz val="11"/>
        <color theme="4" tint="-0.249977111117893"/>
        <rFont val="Calibri"/>
        <family val="2"/>
        <scheme val="minor"/>
      </rPr>
      <t xml:space="preserve"> in diverso ruolo </t>
    </r>
  </si>
  <si>
    <t>RETRODATAZIONE</t>
  </si>
  <si>
    <r>
      <rPr>
        <b/>
        <sz val="8"/>
        <color theme="5" tint="-0.249977111117893"/>
        <rFont val="Calibri"/>
        <family val="2"/>
        <scheme val="minor"/>
      </rPr>
      <t>RADDOPPIO</t>
    </r>
    <r>
      <rPr>
        <b/>
        <sz val="8"/>
        <color theme="1"/>
        <rFont val="Calibri"/>
        <family val="2"/>
        <scheme val="minor"/>
      </rPr>
      <t xml:space="preserve"> SU SOSTEGNO CON SERVIZIO</t>
    </r>
  </si>
  <si>
    <r>
      <t>RETROATTIVITA'</t>
    </r>
    <r>
      <rPr>
        <b/>
        <sz val="9"/>
        <color theme="4" tint="-0.499984740745262"/>
        <rFont val="Calibri"/>
        <family val="2"/>
        <scheme val="minor"/>
      </rPr>
      <t>sul propio ruolo non coperta da servizio</t>
    </r>
    <r>
      <rPr>
        <b/>
        <sz val="9"/>
        <color theme="1"/>
        <rFont val="Calibri"/>
        <family val="2"/>
        <scheme val="minor"/>
      </rPr>
      <t xml:space="preserve"> o in </t>
    </r>
    <r>
      <rPr>
        <b/>
        <sz val="9"/>
        <color rgb="FFFF0000"/>
        <rFont val="Calibri"/>
        <family val="2"/>
        <scheme val="minor"/>
      </rPr>
      <t>diverso ruolo coperta o non coperta da servizio</t>
    </r>
  </si>
  <si>
    <t xml:space="preserve">SCHEDA PER L'INDIVIDUAZIONE </t>
  </si>
  <si>
    <t>AL DIRIGENTE SCOLASTICO</t>
  </si>
  <si>
    <t>NOME  E COGNOME</t>
  </si>
  <si>
    <t>TITOLARE PRESSO</t>
  </si>
  <si>
    <t>IN SERVIZIO PRESSO</t>
  </si>
  <si>
    <t>IN RUOLA DA</t>
  </si>
  <si>
    <t>IN RUOLO A SEGUITO DI</t>
  </si>
  <si>
    <r>
      <rPr>
        <b/>
        <sz val="12"/>
        <color rgb="FFFF0000"/>
        <rFont val="Calibri"/>
        <family val="2"/>
        <scheme val="minor"/>
      </rPr>
      <t>* ISM:</t>
    </r>
    <r>
      <rPr>
        <b/>
        <sz val="12"/>
        <color theme="1"/>
        <rFont val="Calibri"/>
        <family val="2"/>
        <scheme val="minor"/>
      </rPr>
      <t xml:space="preserve"> PICCOLE ISOLE, PAESEI IN VIA DI SVILUPPO,</t>
    </r>
  </si>
  <si>
    <t>NEL RUOLO, ALTRO RUOLO</t>
  </si>
  <si>
    <t xml:space="preserve">LEGENDE SU RADDOPPIO DEL PUNTEGGIO </t>
  </si>
  <si>
    <t xml:space="preserve">SI HA DIRITTO AL RADDOPPIO DEL PUNTEGGIO DI </t>
  </si>
  <si>
    <t>AVANTI</t>
  </si>
  <si>
    <t>INSERISCI I DATI E CLICCA SU AVANTI</t>
  </si>
  <si>
    <t>È valutato come anno di ruolo a tutti gli effetti se</t>
  </si>
  <si>
    <t xml:space="preserve">nell'anno di nomina giuridica è stato prestato un servizio </t>
  </si>
  <si>
    <t>di supplenza nella scuola statale  di almeno 180 giorni</t>
  </si>
  <si>
    <t>Legenda servizio di ruolo anche con retrodatazione </t>
  </si>
  <si>
    <t>LUOGO NASCITA</t>
  </si>
  <si>
    <t xml:space="preserve">PRE RUOLO. PER INFANZIA I GRADO E II GRADO SOLO PER </t>
  </si>
  <si>
    <t xml:space="preserve">CHI HA SVOLTO ALTRO RUOLO E PRE RUOLO NELLA </t>
  </si>
  <si>
    <t xml:space="preserve"> SCUOLE DI MONTAGNA</t>
  </si>
  <si>
    <r>
      <rPr>
        <b/>
        <sz val="12"/>
        <color rgb="FFFF0000"/>
        <rFont val="Calibri"/>
        <family val="2"/>
        <scheme val="minor"/>
      </rPr>
      <t>SCUOLE DI MONTAGNA</t>
    </r>
    <r>
      <rPr>
        <sz val="12"/>
        <color theme="1"/>
        <rFont val="Calibri"/>
        <family val="2"/>
        <scheme val="minor"/>
      </rPr>
      <t xml:space="preserve"> : SOLO NELLA PRIMARIA RUOLO E </t>
    </r>
  </si>
  <si>
    <r>
      <rPr>
        <b/>
        <sz val="12"/>
        <color rgb="FFFF0000"/>
        <rFont val="Calibri"/>
        <family val="2"/>
        <scheme val="minor"/>
      </rPr>
      <t>PAESI IN VIA DI SVILUPPO</t>
    </r>
    <r>
      <rPr>
        <sz val="12"/>
        <color theme="1"/>
        <rFont val="Calibri"/>
        <family val="2"/>
        <scheme val="minor"/>
      </rPr>
      <t xml:space="preserve">: SI CALCOLA IN OGNI ORDINE </t>
    </r>
  </si>
  <si>
    <t>PRE RUOLO, ALTRO RUOLO E NELLA CONTINUITA' DI SCUOLA</t>
  </si>
  <si>
    <t>SCUOLA PRIMARIA POSTO COMUNE/SOSTEGNO</t>
  </si>
  <si>
    <r>
      <t xml:space="preserve">RADDOPPIO </t>
    </r>
    <r>
      <rPr>
        <b/>
        <i/>
        <sz val="9"/>
        <color theme="1"/>
        <rFont val="Calibri"/>
        <family val="2"/>
        <scheme val="minor"/>
      </rPr>
      <t>ISM</t>
    </r>
  </si>
  <si>
    <r>
      <t xml:space="preserve">RADDOPPIO </t>
    </r>
    <r>
      <rPr>
        <b/>
        <i/>
        <sz val="9"/>
        <color theme="1"/>
        <rFont val="Calibri"/>
        <family val="2"/>
        <scheme val="minor"/>
      </rPr>
      <t>ISM</t>
    </r>
    <r>
      <rPr>
        <b/>
        <i/>
        <sz val="9"/>
        <color theme="1"/>
        <rFont val="Calibri"/>
        <family val="2"/>
        <scheme val="minor"/>
      </rPr>
      <t xml:space="preserve"> </t>
    </r>
  </si>
  <si>
    <r>
      <rPr>
        <b/>
        <sz val="9"/>
        <color theme="1"/>
        <rFont val="Calibri"/>
        <family val="2"/>
        <scheme val="minor"/>
      </rPr>
      <t>SERVIZIO DI RUOLO NELLA PRIMARIA</t>
    </r>
    <r>
      <rPr>
        <b/>
        <sz val="10.5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(anche retrodatazione con servizio)</t>
    </r>
  </si>
  <si>
    <t>vai a pagina 1</t>
  </si>
  <si>
    <t xml:space="preserve">DI AVERE COMPLESSIVAMENTE I SEGUENTI ANNI A TITOLO DI  CONTINUITA' </t>
  </si>
  <si>
    <t xml:space="preserve">SOSTEGNO SOLO SE SI E' TITOLARI SUL SOSTEGNO. SI </t>
  </si>
  <si>
    <t xml:space="preserve">RUOLO SI RADDOPPIANO SOLO GLI ANNI PRESTATI SU </t>
  </si>
  <si>
    <t>SOSTEGNO CON IL TITOLO</t>
  </si>
  <si>
    <t xml:space="preserve">PRECISA CHE PER IL SERVIZIO PRERUOLO O ALTRO </t>
  </si>
  <si>
    <r>
      <rPr>
        <b/>
        <sz val="11"/>
        <color rgb="FFFF0000"/>
        <rFont val="Calibri"/>
        <family val="2"/>
        <scheme val="minor"/>
      </rPr>
      <t>PICCOLE ISOLE</t>
    </r>
    <r>
      <rPr>
        <sz val="11"/>
        <color theme="1"/>
        <rFont val="Calibri"/>
        <family val="2"/>
        <scheme val="minor"/>
      </rPr>
      <t xml:space="preserve">: SI CALCOLA IN OGNI ORDINE NEL RUOLO, </t>
    </r>
  </si>
  <si>
    <r>
      <t xml:space="preserve">RADDOPPIO </t>
    </r>
    <r>
      <rPr>
        <b/>
        <i/>
        <sz val="9"/>
        <color theme="1"/>
        <rFont val="Calibri"/>
        <family val="2"/>
        <scheme val="minor"/>
      </rPr>
      <t xml:space="preserve">ISM </t>
    </r>
  </si>
  <si>
    <t xml:space="preserve"> in ruolo dal  </t>
  </si>
  <si>
    <t>POSTO COMUNE O SOSTEGNO</t>
  </si>
  <si>
    <r>
      <t xml:space="preserve">DI CUI NELLE ISM </t>
    </r>
    <r>
      <rPr>
        <sz val="10"/>
        <color theme="0"/>
        <rFont val="Calibri"/>
        <family val="2"/>
        <scheme val="minor"/>
      </rPr>
      <t>ccdcdcd</t>
    </r>
  </si>
  <si>
    <t xml:space="preserve">PRIMARIA NELLE SCUOLE DI  MONTAGNA </t>
  </si>
  <si>
    <r>
      <rPr>
        <b/>
        <sz val="8"/>
        <color theme="5" tint="-0.249977111117893"/>
        <rFont val="Calibri"/>
        <family val="2"/>
        <scheme val="minor"/>
      </rPr>
      <t>RADDOPPIO</t>
    </r>
    <r>
      <rPr>
        <b/>
        <sz val="8"/>
        <color theme="1"/>
        <rFont val="Calibri"/>
        <family val="2"/>
        <scheme val="minor"/>
      </rPr>
      <t xml:space="preserve"> SU  ISM CCON SERVIZIO</t>
    </r>
  </si>
  <si>
    <t>SERVIZIO DI  RUOLO E PRE RUOLO INFANZIA</t>
  </si>
  <si>
    <t>SERVIZIO DI  RUOLO E PRE RUOLO  I E II GRADO</t>
  </si>
  <si>
    <t>nel ruolo di appartenenza</t>
  </si>
  <si>
    <t>DEI SOPRANNUMERARI A.S.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</si>
</sst>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5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36"/>
      <color theme="10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u/>
      <sz val="26"/>
      <color theme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.5"/>
      <color theme="1" tint="0.3499862666707357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94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4" fillId="2" borderId="4" xfId="0" applyFont="1" applyFill="1" applyBorder="1" applyAlignment="1">
      <alignment horizont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0" xfId="0" applyFill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" fontId="0" fillId="6" borderId="3" xfId="0" applyNumberFormat="1" applyFill="1" applyBorder="1" applyAlignment="1">
      <alignment horizontal="center"/>
    </xf>
    <xf numFmtId="1" fontId="1" fillId="5" borderId="4" xfId="0" applyNumberFormat="1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/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6" borderId="4" xfId="0" applyFill="1" applyBorder="1" applyAlignment="1" applyProtection="1">
      <alignment horizontal="center"/>
    </xf>
    <xf numFmtId="0" fontId="5" fillId="7" borderId="0" xfId="0" applyFont="1" applyFill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8" fillId="2" borderId="0" xfId="0" applyFont="1" applyFill="1"/>
    <xf numFmtId="0" fontId="0" fillId="0" borderId="4" xfId="0" applyBorder="1" applyAlignment="1">
      <alignment horizontal="center"/>
    </xf>
    <xf numFmtId="0" fontId="9" fillId="2" borderId="0" xfId="0" applyFont="1" applyFill="1" applyAlignment="1">
      <alignment vertical="center"/>
    </xf>
    <xf numFmtId="0" fontId="0" fillId="9" borderId="4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10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9" borderId="4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" fillId="2" borderId="0" xfId="0" applyFont="1" applyFill="1"/>
    <xf numFmtId="0" fontId="11" fillId="2" borderId="0" xfId="0" applyFont="1" applyFill="1" applyBorder="1"/>
    <xf numFmtId="0" fontId="11" fillId="2" borderId="0" xfId="0" applyFont="1" applyFill="1" applyBorder="1" applyAlignment="1"/>
    <xf numFmtId="0" fontId="12" fillId="2" borderId="0" xfId="0" applyFont="1" applyFill="1"/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6" xfId="0" applyFont="1" applyFill="1" applyBorder="1"/>
    <xf numFmtId="0" fontId="12" fillId="2" borderId="16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16" xfId="0" applyFont="1" applyFill="1" applyBorder="1"/>
    <xf numFmtId="0" fontId="12" fillId="2" borderId="7" xfId="0" applyFont="1" applyFill="1" applyBorder="1"/>
    <xf numFmtId="0" fontId="12" fillId="2" borderId="6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2" fillId="2" borderId="17" xfId="0" applyFont="1" applyFill="1" applyBorder="1"/>
    <xf numFmtId="0" fontId="12" fillId="2" borderId="9" xfId="0" applyFont="1" applyFill="1" applyBorder="1"/>
    <xf numFmtId="0" fontId="12" fillId="2" borderId="11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2" fillId="2" borderId="21" xfId="0" applyFont="1" applyFill="1" applyBorder="1"/>
    <xf numFmtId="0" fontId="12" fillId="2" borderId="14" xfId="0" applyFont="1" applyFill="1" applyBorder="1"/>
    <xf numFmtId="0" fontId="12" fillId="2" borderId="2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0" fillId="2" borderId="16" xfId="0" applyFill="1" applyBorder="1"/>
    <xf numFmtId="0" fontId="12" fillId="2" borderId="7" xfId="0" applyFont="1" applyFill="1" applyBorder="1" applyAlignment="1">
      <alignment horizontal="center"/>
    </xf>
    <xf numFmtId="0" fontId="6" fillId="2" borderId="0" xfId="0" applyFont="1" applyFill="1"/>
    <xf numFmtId="1" fontId="12" fillId="2" borderId="5" xfId="0" applyNumberFormat="1" applyFont="1" applyFill="1" applyBorder="1" applyAlignment="1">
      <alignment horizontal="center"/>
    </xf>
    <xf numFmtId="0" fontId="12" fillId="2" borderId="10" xfId="0" applyFont="1" applyFill="1" applyBorder="1"/>
    <xf numFmtId="0" fontId="12" fillId="2" borderId="15" xfId="0" applyFont="1" applyFill="1" applyBorder="1"/>
    <xf numFmtId="2" fontId="6" fillId="2" borderId="0" xfId="0" applyNumberFormat="1" applyFont="1" applyFill="1"/>
    <xf numFmtId="0" fontId="0" fillId="2" borderId="0" xfId="0" applyFill="1" applyBorder="1" applyAlignment="1">
      <alignment horizontal="center"/>
    </xf>
    <xf numFmtId="0" fontId="0" fillId="2" borderId="17" xfId="0" applyFill="1" applyBorder="1"/>
    <xf numFmtId="0" fontId="0" fillId="2" borderId="7" xfId="0" applyFill="1" applyBorder="1"/>
    <xf numFmtId="0" fontId="0" fillId="2" borderId="19" xfId="0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2" fontId="13" fillId="2" borderId="0" xfId="0" applyNumberFormat="1" applyFont="1" applyFill="1"/>
    <xf numFmtId="2" fontId="12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 applyAlignment="1">
      <alignment horizontal="center"/>
    </xf>
    <xf numFmtId="0" fontId="14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5" fillId="2" borderId="0" xfId="0" applyFont="1" applyFill="1"/>
    <xf numFmtId="0" fontId="15" fillId="2" borderId="1" xfId="0" applyFont="1" applyFill="1" applyBorder="1"/>
    <xf numFmtId="0" fontId="15" fillId="2" borderId="2" xfId="0" applyFont="1" applyFill="1" applyBorder="1"/>
    <xf numFmtId="0" fontId="15" fillId="2" borderId="3" xfId="0" applyFont="1" applyFill="1" applyBorder="1"/>
    <xf numFmtId="0" fontId="15" fillId="2" borderId="12" xfId="0" applyFont="1" applyFill="1" applyBorder="1"/>
    <xf numFmtId="0" fontId="15" fillId="2" borderId="11" xfId="0" applyFont="1" applyFill="1" applyBorder="1"/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/>
    <xf numFmtId="0" fontId="11" fillId="2" borderId="16" xfId="0" applyFont="1" applyFill="1" applyBorder="1" applyAlignment="1">
      <alignment horizontal="left"/>
    </xf>
    <xf numFmtId="0" fontId="11" fillId="2" borderId="16" xfId="0" applyFont="1" applyFill="1" applyBorder="1"/>
    <xf numFmtId="0" fontId="11" fillId="2" borderId="7" xfId="0" applyFont="1" applyFill="1" applyBorder="1"/>
    <xf numFmtId="0" fontId="11" fillId="2" borderId="6" xfId="0" applyFont="1" applyFill="1" applyBorder="1" applyAlignment="1">
      <alignment horizontal="right"/>
    </xf>
    <xf numFmtId="0" fontId="11" fillId="2" borderId="17" xfId="0" applyFont="1" applyFill="1" applyBorder="1" applyAlignment="1">
      <alignment horizontal="right"/>
    </xf>
    <xf numFmtId="0" fontId="15" fillId="11" borderId="1" xfId="0" applyFont="1" applyFill="1" applyBorder="1"/>
    <xf numFmtId="0" fontId="15" fillId="11" borderId="2" xfId="0" applyFont="1" applyFill="1" applyBorder="1"/>
    <xf numFmtId="0" fontId="15" fillId="11" borderId="3" xfId="0" applyFont="1" applyFill="1" applyBorder="1"/>
    <xf numFmtId="0" fontId="2" fillId="2" borderId="0" xfId="0" applyNumberFormat="1" applyFont="1" applyFill="1"/>
    <xf numFmtId="0" fontId="0" fillId="2" borderId="0" xfId="0" applyFont="1" applyFill="1"/>
    <xf numFmtId="0" fontId="16" fillId="2" borderId="0" xfId="0" applyNumberFormat="1" applyFont="1" applyFill="1"/>
    <xf numFmtId="0" fontId="2" fillId="2" borderId="12" xfId="0" applyFont="1" applyFill="1" applyBorder="1"/>
    <xf numFmtId="0" fontId="2" fillId="2" borderId="11" xfId="0" applyFont="1" applyFill="1" applyBorder="1"/>
    <xf numFmtId="0" fontId="17" fillId="2" borderId="0" xfId="0" applyFont="1" applyFill="1" applyAlignment="1">
      <alignment horizontal="left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2" xfId="0" applyFill="1" applyBorder="1"/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1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4" fontId="0" fillId="2" borderId="0" xfId="0" applyNumberFormat="1" applyFill="1" applyBorder="1" applyAlignment="1" applyProtection="1">
      <protection locked="0"/>
    </xf>
    <xf numFmtId="0" fontId="0" fillId="2" borderId="17" xfId="0" applyFont="1" applyFill="1" applyBorder="1"/>
    <xf numFmtId="0" fontId="12" fillId="2" borderId="9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23" fillId="2" borderId="0" xfId="0" applyFont="1" applyFill="1"/>
    <xf numFmtId="0" fontId="0" fillId="2" borderId="5" xfId="0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17" fillId="11" borderId="0" xfId="0" applyFont="1" applyFill="1" applyAlignment="1">
      <alignment horizontal="left" vertical="center" wrapText="1"/>
    </xf>
    <xf numFmtId="0" fontId="18" fillId="2" borderId="0" xfId="0" applyFont="1" applyFill="1" applyBorder="1" applyAlignment="1">
      <alignment vertical="center"/>
    </xf>
    <xf numFmtId="0" fontId="21" fillId="2" borderId="0" xfId="0" applyFont="1" applyFill="1" applyBorder="1"/>
    <xf numFmtId="14" fontId="21" fillId="2" borderId="0" xfId="0" applyNumberFormat="1" applyFont="1" applyFill="1" applyBorder="1" applyAlignment="1" applyProtection="1">
      <protection locked="0"/>
    </xf>
    <xf numFmtId="0" fontId="21" fillId="2" borderId="0" xfId="0" applyFont="1" applyFill="1" applyBorder="1" applyAlignment="1" applyProtection="1">
      <protection locked="0"/>
    </xf>
    <xf numFmtId="2" fontId="25" fillId="2" borderId="0" xfId="0" applyNumberFormat="1" applyFont="1" applyFill="1" applyBorder="1" applyAlignment="1">
      <alignment horizontal="center"/>
    </xf>
    <xf numFmtId="0" fontId="26" fillId="2" borderId="21" xfId="0" applyFont="1" applyFill="1" applyBorder="1"/>
    <xf numFmtId="0" fontId="0" fillId="2" borderId="5" xfId="0" applyFill="1" applyBorder="1" applyAlignment="1" applyProtection="1">
      <alignment horizontal="center" vertical="center"/>
    </xf>
    <xf numFmtId="0" fontId="2" fillId="2" borderId="10" xfId="0" applyFont="1" applyFill="1" applyBorder="1"/>
    <xf numFmtId="0" fontId="1" fillId="2" borderId="0" xfId="0" applyFont="1" applyFill="1" applyBorder="1" applyAlignment="1"/>
    <xf numFmtId="0" fontId="0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7" fillId="2" borderId="11" xfId="0" applyFont="1" applyFill="1" applyBorder="1"/>
    <xf numFmtId="0" fontId="28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28" fillId="2" borderId="17" xfId="0" applyFont="1" applyFill="1" applyBorder="1"/>
    <xf numFmtId="0" fontId="28" fillId="2" borderId="21" xfId="0" applyFont="1" applyFill="1" applyBorder="1"/>
    <xf numFmtId="0" fontId="28" fillId="2" borderId="14" xfId="0" applyFont="1" applyFill="1" applyBorder="1"/>
    <xf numFmtId="0" fontId="28" fillId="2" borderId="9" xfId="0" applyFont="1" applyFill="1" applyBorder="1"/>
    <xf numFmtId="0" fontId="28" fillId="2" borderId="18" xfId="0" applyFont="1" applyFill="1" applyBorder="1"/>
    <xf numFmtId="0" fontId="0" fillId="2" borderId="0" xfId="0" applyFill="1" applyAlignment="1"/>
    <xf numFmtId="0" fontId="28" fillId="2" borderId="10" xfId="0" applyFont="1" applyFill="1" applyBorder="1"/>
    <xf numFmtId="0" fontId="28" fillId="2" borderId="15" xfId="0" applyFont="1" applyFill="1" applyBorder="1"/>
    <xf numFmtId="0" fontId="28" fillId="2" borderId="0" xfId="0" applyFont="1" applyFill="1"/>
    <xf numFmtId="0" fontId="28" fillId="2" borderId="11" xfId="0" applyFont="1" applyFill="1" applyBorder="1"/>
    <xf numFmtId="0" fontId="27" fillId="2" borderId="0" xfId="0" applyFont="1" applyFill="1"/>
    <xf numFmtId="0" fontId="29" fillId="2" borderId="17" xfId="0" applyFont="1" applyFill="1" applyBorder="1" applyAlignment="1">
      <alignment horizontal="left"/>
    </xf>
    <xf numFmtId="0" fontId="29" fillId="2" borderId="9" xfId="0" applyFont="1" applyFill="1" applyBorder="1" applyAlignment="1">
      <alignment horizontal="left"/>
    </xf>
    <xf numFmtId="0" fontId="29" fillId="2" borderId="10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21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0" fontId="33" fillId="2" borderId="18" xfId="0" applyFont="1" applyFill="1" applyBorder="1" applyAlignment="1">
      <alignment vertical="center"/>
    </xf>
    <xf numFmtId="0" fontId="34" fillId="2" borderId="18" xfId="0" applyFont="1" applyFill="1" applyBorder="1"/>
    <xf numFmtId="0" fontId="27" fillId="2" borderId="16" xfId="0" applyFont="1" applyFill="1" applyBorder="1"/>
    <xf numFmtId="0" fontId="27" fillId="2" borderId="7" xfId="0" applyFont="1" applyFill="1" applyBorder="1"/>
    <xf numFmtId="0" fontId="27" fillId="2" borderId="6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0" xfId="0" applyFont="1" applyFill="1" applyBorder="1"/>
    <xf numFmtId="0" fontId="0" fillId="2" borderId="21" xfId="0" applyFont="1" applyFill="1" applyBorder="1"/>
    <xf numFmtId="0" fontId="0" fillId="2" borderId="14" xfId="0" applyFont="1" applyFill="1" applyBorder="1"/>
    <xf numFmtId="0" fontId="0" fillId="2" borderId="15" xfId="0" applyFont="1" applyFill="1" applyBorder="1"/>
    <xf numFmtId="0" fontId="27" fillId="2" borderId="0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right"/>
    </xf>
    <xf numFmtId="0" fontId="11" fillId="2" borderId="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0" fillId="2" borderId="6" xfId="0" applyFill="1" applyBorder="1"/>
    <xf numFmtId="0" fontId="37" fillId="2" borderId="0" xfId="0" applyFont="1" applyFill="1"/>
    <xf numFmtId="0" fontId="37" fillId="2" borderId="0" xfId="0" applyFont="1" applyFill="1" applyBorder="1"/>
    <xf numFmtId="0" fontId="17" fillId="2" borderId="0" xfId="0" applyFont="1" applyFill="1" applyBorder="1" applyAlignment="1">
      <alignment horizontal="center"/>
    </xf>
    <xf numFmtId="0" fontId="37" fillId="2" borderId="0" xfId="0" applyFont="1" applyFill="1" applyAlignment="1">
      <alignment horizontal="center"/>
    </xf>
    <xf numFmtId="14" fontId="17" fillId="2" borderId="0" xfId="0" applyNumberFormat="1" applyFont="1" applyFill="1" applyAlignment="1">
      <alignment horizontal="left"/>
    </xf>
    <xf numFmtId="0" fontId="37" fillId="2" borderId="0" xfId="0" applyFont="1" applyFill="1" applyBorder="1" applyAlignment="1"/>
    <xf numFmtId="14" fontId="17" fillId="2" borderId="0" xfId="0" applyNumberFormat="1" applyFont="1" applyFill="1" applyBorder="1" applyAlignment="1">
      <alignment horizontal="center"/>
    </xf>
    <xf numFmtId="0" fontId="37" fillId="2" borderId="0" xfId="0" applyFont="1" applyFill="1" applyBorder="1" applyProtection="1"/>
    <xf numFmtId="0" fontId="37" fillId="2" borderId="0" xfId="0" applyFont="1" applyFill="1" applyBorder="1" applyAlignment="1">
      <alignment horizontal="center"/>
    </xf>
    <xf numFmtId="0" fontId="17" fillId="2" borderId="0" xfId="0" applyFont="1" applyFill="1"/>
    <xf numFmtId="0" fontId="37" fillId="2" borderId="0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21" fillId="2" borderId="0" xfId="0" applyFont="1" applyFill="1" applyBorder="1" applyAlignment="1" applyProtection="1">
      <alignment horizontal="left"/>
      <protection locked="0"/>
    </xf>
    <xf numFmtId="0" fontId="29" fillId="2" borderId="21" xfId="0" applyFont="1" applyFill="1" applyBorder="1" applyAlignment="1">
      <alignment horizontal="left"/>
    </xf>
    <xf numFmtId="0" fontId="0" fillId="2" borderId="5" xfId="0" applyFill="1" applyBorder="1"/>
    <xf numFmtId="0" fontId="15" fillId="9" borderId="23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>
      <alignment vertical="center"/>
    </xf>
    <xf numFmtId="0" fontId="0" fillId="2" borderId="0" xfId="0" applyFill="1" applyBorder="1" applyAlignment="1" applyProtection="1">
      <alignment horizontal="center"/>
      <protection locked="0"/>
    </xf>
    <xf numFmtId="0" fontId="0" fillId="11" borderId="4" xfId="0" applyFill="1" applyBorder="1" applyAlignment="1">
      <alignment horizontal="center"/>
    </xf>
    <xf numFmtId="0" fontId="8" fillId="7" borderId="0" xfId="0" applyFont="1" applyFill="1" applyAlignment="1">
      <alignment vertical="center" wrapText="1"/>
    </xf>
    <xf numFmtId="0" fontId="2" fillId="2" borderId="0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>
      <alignment horizontal="center"/>
    </xf>
    <xf numFmtId="0" fontId="39" fillId="2" borderId="0" xfId="0" applyFont="1" applyFill="1" applyBorder="1" applyAlignment="1">
      <alignment horizontal="center"/>
    </xf>
    <xf numFmtId="0" fontId="40" fillId="2" borderId="0" xfId="0" applyFont="1" applyFill="1"/>
    <xf numFmtId="0" fontId="40" fillId="2" borderId="11" xfId="0" applyFont="1" applyFill="1" applyBorder="1"/>
    <xf numFmtId="0" fontId="0" fillId="2" borderId="0" xfId="0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34" fillId="2" borderId="21" xfId="0" applyFont="1" applyFill="1" applyBorder="1"/>
    <xf numFmtId="0" fontId="27" fillId="2" borderId="6" xfId="0" applyFont="1" applyFill="1" applyBorder="1" applyAlignment="1">
      <alignment horizontal="left"/>
    </xf>
    <xf numFmtId="0" fontId="27" fillId="2" borderId="16" xfId="0" applyFont="1" applyFill="1" applyBorder="1" applyAlignment="1">
      <alignment horizontal="left"/>
    </xf>
    <xf numFmtId="0" fontId="27" fillId="2" borderId="7" xfId="0" applyFont="1" applyFill="1" applyBorder="1" applyAlignment="1">
      <alignment horizontal="left"/>
    </xf>
    <xf numFmtId="0" fontId="27" fillId="2" borderId="17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21" xfId="0" applyFont="1" applyFill="1" applyBorder="1" applyAlignment="1">
      <alignment horizontal="left" vertical="center" wrapText="1"/>
    </xf>
    <xf numFmtId="0" fontId="27" fillId="2" borderId="14" xfId="0" applyFont="1" applyFill="1" applyBorder="1" applyAlignment="1">
      <alignment horizontal="left" vertical="center" wrapText="1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35" fillId="2" borderId="0" xfId="1" applyFont="1" applyFill="1" applyAlignment="1" applyProtection="1">
      <alignment horizontal="center" vertical="center"/>
      <protection locked="0"/>
    </xf>
    <xf numFmtId="0" fontId="33" fillId="12" borderId="6" xfId="0" applyFont="1" applyFill="1" applyBorder="1" applyAlignment="1">
      <alignment horizontal="center" vertical="center"/>
    </xf>
    <xf numFmtId="0" fontId="33" fillId="12" borderId="16" xfId="0" applyFont="1" applyFill="1" applyBorder="1" applyAlignment="1">
      <alignment horizontal="center" vertical="center"/>
    </xf>
    <xf numFmtId="0" fontId="33" fillId="12" borderId="7" xfId="0" applyFont="1" applyFill="1" applyBorder="1" applyAlignment="1">
      <alignment horizontal="center" vertical="center"/>
    </xf>
    <xf numFmtId="0" fontId="27" fillId="11" borderId="6" xfId="0" applyFont="1" applyFill="1" applyBorder="1" applyAlignment="1">
      <alignment horizontal="center"/>
    </xf>
    <xf numFmtId="0" fontId="27" fillId="11" borderId="16" xfId="0" applyFont="1" applyFill="1" applyBorder="1" applyAlignment="1">
      <alignment horizontal="center"/>
    </xf>
    <xf numFmtId="0" fontId="27" fillId="11" borderId="7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16" xfId="0" applyNumberFormat="1" applyFill="1" applyBorder="1" applyAlignment="1" applyProtection="1">
      <alignment horizontal="left"/>
      <protection locked="0"/>
    </xf>
    <xf numFmtId="14" fontId="0" fillId="2" borderId="7" xfId="0" applyNumberFormat="1" applyFill="1" applyBorder="1" applyAlignment="1" applyProtection="1">
      <alignment horizontal="left"/>
      <protection locked="0"/>
    </xf>
    <xf numFmtId="0" fontId="0" fillId="10" borderId="6" xfId="0" applyFill="1" applyBorder="1" applyAlignment="1" applyProtection="1">
      <alignment horizontal="center"/>
      <protection locked="0"/>
    </xf>
    <xf numFmtId="0" fontId="0" fillId="10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1" fillId="2" borderId="0" xfId="1" applyFill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39" fillId="2" borderId="0" xfId="0" applyFont="1" applyFill="1" applyBorder="1" applyAlignment="1">
      <alignment horizontal="center"/>
    </xf>
    <xf numFmtId="0" fontId="0" fillId="10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10" borderId="3" xfId="0" applyFill="1" applyBorder="1" applyAlignment="1" applyProtection="1">
      <alignment horizontal="center"/>
      <protection locked="0"/>
    </xf>
    <xf numFmtId="0" fontId="0" fillId="9" borderId="6" xfId="0" applyFill="1" applyBorder="1" applyAlignment="1" applyProtection="1">
      <alignment horizontal="center"/>
      <protection locked="0"/>
    </xf>
    <xf numFmtId="0" fontId="0" fillId="9" borderId="16" xfId="0" applyFill="1" applyBorder="1" applyAlignment="1" applyProtection="1">
      <alignment horizontal="center"/>
      <protection locked="0"/>
    </xf>
    <xf numFmtId="14" fontId="21" fillId="2" borderId="0" xfId="0" applyNumberFormat="1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/>
    </xf>
    <xf numFmtId="0" fontId="32" fillId="2" borderId="0" xfId="1" applyFont="1" applyFill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CCFF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3</xdr:row>
      <xdr:rowOff>66675</xdr:rowOff>
    </xdr:from>
    <xdr:to>
      <xdr:col>2</xdr:col>
      <xdr:colOff>447675</xdr:colOff>
      <xdr:row>5</xdr:row>
      <xdr:rowOff>133350</xdr:rowOff>
    </xdr:to>
    <xdr:sp macro="" textlink="">
      <xdr:nvSpPr>
        <xdr:cNvPr id="2" name="Freccia in giù 1"/>
        <xdr:cNvSpPr/>
      </xdr:nvSpPr>
      <xdr:spPr>
        <a:xfrm>
          <a:off x="1447800" y="685800"/>
          <a:ext cx="219075" cy="447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7</xdr:col>
      <xdr:colOff>238126</xdr:colOff>
      <xdr:row>26</xdr:row>
      <xdr:rowOff>142875</xdr:rowOff>
    </xdr:from>
    <xdr:to>
      <xdr:col>9</xdr:col>
      <xdr:colOff>180976</xdr:colOff>
      <xdr:row>31</xdr:row>
      <xdr:rowOff>53379</xdr:rowOff>
    </xdr:to>
    <xdr:pic macro="[0]!cnacella1"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5686425"/>
          <a:ext cx="1162050" cy="87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20</xdr:row>
      <xdr:rowOff>57150</xdr:rowOff>
    </xdr:from>
    <xdr:to>
      <xdr:col>1</xdr:col>
      <xdr:colOff>1127125</xdr:colOff>
      <xdr:row>21</xdr:row>
      <xdr:rowOff>146050</xdr:rowOff>
    </xdr:to>
    <xdr:sp macro="" textlink="">
      <xdr:nvSpPr>
        <xdr:cNvPr id="4" name="Freccia giù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689225" y="3994150"/>
          <a:ext cx="165100" cy="2921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993775</xdr:colOff>
      <xdr:row>20</xdr:row>
      <xdr:rowOff>50800</xdr:rowOff>
    </xdr:from>
    <xdr:to>
      <xdr:col>2</xdr:col>
      <xdr:colOff>1158875</xdr:colOff>
      <xdr:row>21</xdr:row>
      <xdr:rowOff>139700</xdr:rowOff>
    </xdr:to>
    <xdr:sp macro="" textlink="">
      <xdr:nvSpPr>
        <xdr:cNvPr id="5" name="Freccia giù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4816475" y="3987800"/>
          <a:ext cx="165100" cy="2921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1772419</xdr:colOff>
      <xdr:row>47</xdr:row>
      <xdr:rowOff>67060</xdr:rowOff>
    </xdr:from>
    <xdr:to>
      <xdr:col>2</xdr:col>
      <xdr:colOff>108719</xdr:colOff>
      <xdr:row>48</xdr:row>
      <xdr:rowOff>155960</xdr:rowOff>
    </xdr:to>
    <xdr:sp macro="" textlink="">
      <xdr:nvSpPr>
        <xdr:cNvPr id="7" name="Freccia giù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3591694" y="1103986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1765878</xdr:colOff>
      <xdr:row>54</xdr:row>
      <xdr:rowOff>209551</xdr:rowOff>
    </xdr:from>
    <xdr:to>
      <xdr:col>2</xdr:col>
      <xdr:colOff>85725</xdr:colOff>
      <xdr:row>55</xdr:row>
      <xdr:rowOff>121035</xdr:rowOff>
    </xdr:to>
    <xdr:sp macro="" textlink="">
      <xdr:nvSpPr>
        <xdr:cNvPr id="9" name="Freccia giù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3585153" y="14982826"/>
          <a:ext cx="148647" cy="2924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859367</xdr:colOff>
      <xdr:row>26</xdr:row>
      <xdr:rowOff>68887</xdr:rowOff>
    </xdr:from>
    <xdr:to>
      <xdr:col>1</xdr:col>
      <xdr:colOff>1024467</xdr:colOff>
      <xdr:row>27</xdr:row>
      <xdr:rowOff>132130</xdr:rowOff>
    </xdr:to>
    <xdr:sp macro="" textlink="">
      <xdr:nvSpPr>
        <xdr:cNvPr id="27" name="Freccia gi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2678642" y="5326687"/>
          <a:ext cx="165100" cy="26326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869181</xdr:colOff>
      <xdr:row>26</xdr:row>
      <xdr:rowOff>60870</xdr:rowOff>
    </xdr:from>
    <xdr:to>
      <xdr:col>2</xdr:col>
      <xdr:colOff>1034281</xdr:colOff>
      <xdr:row>27</xdr:row>
      <xdr:rowOff>152688</xdr:rowOff>
    </xdr:to>
    <xdr:sp macro="" textlink="">
      <xdr:nvSpPr>
        <xdr:cNvPr id="28" name="Freccia giù 28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>
          <a:off x="4517256" y="5318670"/>
          <a:ext cx="165100" cy="2918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1778000</xdr:colOff>
      <xdr:row>31</xdr:row>
      <xdr:rowOff>50800</xdr:rowOff>
    </xdr:from>
    <xdr:to>
      <xdr:col>2</xdr:col>
      <xdr:colOff>114300</xdr:colOff>
      <xdr:row>32</xdr:row>
      <xdr:rowOff>126743</xdr:rowOff>
    </xdr:to>
    <xdr:sp macro="" textlink="">
      <xdr:nvSpPr>
        <xdr:cNvPr id="30" name="Freccia giù 29">
          <a:extLst>
            <a:ext uri="{FF2B5EF4-FFF2-40B4-BE49-F238E27FC236}">
              <a16:creationId xmlns:a16="http://schemas.microsoft.com/office/drawing/2014/main" xmlns="" id="{846CF475-9E5B-534A-97FA-6AE774B01A40}"/>
            </a:ext>
          </a:extLst>
        </xdr:cNvPr>
        <xdr:cNvSpPr/>
      </xdr:nvSpPr>
      <xdr:spPr>
        <a:xfrm>
          <a:off x="3597275" y="6575425"/>
          <a:ext cx="165100" cy="27596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1784350</xdr:colOff>
      <xdr:row>36</xdr:row>
      <xdr:rowOff>50800</xdr:rowOff>
    </xdr:from>
    <xdr:to>
      <xdr:col>2</xdr:col>
      <xdr:colOff>85725</xdr:colOff>
      <xdr:row>37</xdr:row>
      <xdr:rowOff>126743</xdr:rowOff>
    </xdr:to>
    <xdr:sp macro="" textlink="">
      <xdr:nvSpPr>
        <xdr:cNvPr id="33" name="Freccia giù 32">
          <a:extLst>
            <a:ext uri="{FF2B5EF4-FFF2-40B4-BE49-F238E27FC236}">
              <a16:creationId xmlns:a16="http://schemas.microsoft.com/office/drawing/2014/main" xmlns="" id="{BA016DA3-67DA-D04D-B587-17C4D657E21A}"/>
            </a:ext>
          </a:extLst>
        </xdr:cNvPr>
        <xdr:cNvSpPr/>
      </xdr:nvSpPr>
      <xdr:spPr>
        <a:xfrm>
          <a:off x="3603625" y="8004175"/>
          <a:ext cx="130175" cy="27596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1793875</xdr:colOff>
      <xdr:row>41</xdr:row>
      <xdr:rowOff>38100</xdr:rowOff>
    </xdr:from>
    <xdr:to>
      <xdr:col>2</xdr:col>
      <xdr:colOff>104775</xdr:colOff>
      <xdr:row>42</xdr:row>
      <xdr:rowOff>126743</xdr:rowOff>
    </xdr:to>
    <xdr:sp macro="" textlink="">
      <xdr:nvSpPr>
        <xdr:cNvPr id="34" name="Freccia giù 33">
          <a:extLst>
            <a:ext uri="{FF2B5EF4-FFF2-40B4-BE49-F238E27FC236}">
              <a16:creationId xmlns:a16="http://schemas.microsoft.com/office/drawing/2014/main" xmlns="" id="{BD549D67-06E7-B54B-A34B-55963ACA7B14}"/>
            </a:ext>
          </a:extLst>
        </xdr:cNvPr>
        <xdr:cNvSpPr/>
      </xdr:nvSpPr>
      <xdr:spPr>
        <a:xfrm>
          <a:off x="3613150" y="9639300"/>
          <a:ext cx="139700" cy="27914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2034693</xdr:colOff>
      <xdr:row>59</xdr:row>
      <xdr:rowOff>54071</xdr:rowOff>
    </xdr:from>
    <xdr:to>
      <xdr:col>2</xdr:col>
      <xdr:colOff>104293</xdr:colOff>
      <xdr:row>60</xdr:row>
      <xdr:rowOff>130271</xdr:rowOff>
    </xdr:to>
    <xdr:sp macro="" textlink="">
      <xdr:nvSpPr>
        <xdr:cNvPr id="35" name="Freccia giù 34">
          <a:extLst>
            <a:ext uri="{FF2B5EF4-FFF2-40B4-BE49-F238E27FC236}">
              <a16:creationId xmlns:a16="http://schemas.microsoft.com/office/drawing/2014/main" xmlns="" id="{89B5256F-0B27-8940-B611-F8FCB12B32B3}"/>
            </a:ext>
          </a:extLst>
        </xdr:cNvPr>
        <xdr:cNvSpPr/>
      </xdr:nvSpPr>
      <xdr:spPr>
        <a:xfrm>
          <a:off x="3761893" y="13401771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2057400</xdr:colOff>
      <xdr:row>64</xdr:row>
      <xdr:rowOff>50800</xdr:rowOff>
    </xdr:from>
    <xdr:to>
      <xdr:col>2</xdr:col>
      <xdr:colOff>127000</xdr:colOff>
      <xdr:row>65</xdr:row>
      <xdr:rowOff>127000</xdr:rowOff>
    </xdr:to>
    <xdr:sp macro="" textlink="">
      <xdr:nvSpPr>
        <xdr:cNvPr id="36" name="Freccia giù 35">
          <a:extLst>
            <a:ext uri="{FF2B5EF4-FFF2-40B4-BE49-F238E27FC236}">
              <a16:creationId xmlns:a16="http://schemas.microsoft.com/office/drawing/2014/main" xmlns="" id="{8118BD3C-8D21-AD42-81A0-D6239D5A6591}"/>
            </a:ext>
          </a:extLst>
        </xdr:cNvPr>
        <xdr:cNvSpPr/>
      </xdr:nvSpPr>
      <xdr:spPr>
        <a:xfrm>
          <a:off x="3784600" y="147447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71</xdr:row>
      <xdr:rowOff>38100</xdr:rowOff>
    </xdr:from>
    <xdr:to>
      <xdr:col>2</xdr:col>
      <xdr:colOff>114300</xdr:colOff>
      <xdr:row>72</xdr:row>
      <xdr:rowOff>114300</xdr:rowOff>
    </xdr:to>
    <xdr:sp macro="" textlink="">
      <xdr:nvSpPr>
        <xdr:cNvPr id="37" name="Freccia giù 36">
          <a:extLst>
            <a:ext uri="{FF2B5EF4-FFF2-40B4-BE49-F238E27FC236}">
              <a16:creationId xmlns:a16="http://schemas.microsoft.com/office/drawing/2014/main" xmlns="" id="{CBEC15D9-14FA-8448-B154-4B923582D0A6}"/>
            </a:ext>
          </a:extLst>
        </xdr:cNvPr>
        <xdr:cNvSpPr/>
      </xdr:nvSpPr>
      <xdr:spPr>
        <a:xfrm>
          <a:off x="3771900" y="167513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889000</xdr:colOff>
      <xdr:row>75</xdr:row>
      <xdr:rowOff>120650</xdr:rowOff>
    </xdr:from>
    <xdr:to>
      <xdr:col>1</xdr:col>
      <xdr:colOff>990600</xdr:colOff>
      <xdr:row>76</xdr:row>
      <xdr:rowOff>120650</xdr:rowOff>
    </xdr:to>
    <xdr:sp macro="" textlink="">
      <xdr:nvSpPr>
        <xdr:cNvPr id="38" name="Freccia giù 37">
          <a:extLst>
            <a:ext uri="{FF2B5EF4-FFF2-40B4-BE49-F238E27FC236}">
              <a16:creationId xmlns:a16="http://schemas.microsoft.com/office/drawing/2014/main" xmlns="" id="{D427191C-AD22-1043-B8E5-BB1D3CDDA4B8}"/>
            </a:ext>
          </a:extLst>
        </xdr:cNvPr>
        <xdr:cNvSpPr/>
      </xdr:nvSpPr>
      <xdr:spPr>
        <a:xfrm flipH="1">
          <a:off x="2708275" y="20866100"/>
          <a:ext cx="101600" cy="266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904876</xdr:colOff>
      <xdr:row>75</xdr:row>
      <xdr:rowOff>111125</xdr:rowOff>
    </xdr:from>
    <xdr:to>
      <xdr:col>2</xdr:col>
      <xdr:colOff>1012826</xdr:colOff>
      <xdr:row>76</xdr:row>
      <xdr:rowOff>111125</xdr:rowOff>
    </xdr:to>
    <xdr:sp macro="" textlink="">
      <xdr:nvSpPr>
        <xdr:cNvPr id="39" name="Freccia giù 38">
          <a:extLst>
            <a:ext uri="{FF2B5EF4-FFF2-40B4-BE49-F238E27FC236}">
              <a16:creationId xmlns:a16="http://schemas.microsoft.com/office/drawing/2014/main" xmlns="" id="{3EEBF0AF-C5E9-4A4D-8853-3349E1B1EC5C}"/>
            </a:ext>
          </a:extLst>
        </xdr:cNvPr>
        <xdr:cNvSpPr/>
      </xdr:nvSpPr>
      <xdr:spPr>
        <a:xfrm>
          <a:off x="4552951" y="20856575"/>
          <a:ext cx="107950" cy="266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80</xdr:row>
      <xdr:rowOff>38100</xdr:rowOff>
    </xdr:from>
    <xdr:to>
      <xdr:col>2</xdr:col>
      <xdr:colOff>114300</xdr:colOff>
      <xdr:row>81</xdr:row>
      <xdr:rowOff>127000</xdr:rowOff>
    </xdr:to>
    <xdr:sp macro="" textlink="">
      <xdr:nvSpPr>
        <xdr:cNvPr id="40" name="Freccia giù 39">
          <a:extLst>
            <a:ext uri="{FF2B5EF4-FFF2-40B4-BE49-F238E27FC236}">
              <a16:creationId xmlns:a16="http://schemas.microsoft.com/office/drawing/2014/main" xmlns="" id="{01AD0441-6C08-2C46-9887-779B64C50D31}"/>
            </a:ext>
          </a:extLst>
        </xdr:cNvPr>
        <xdr:cNvSpPr/>
      </xdr:nvSpPr>
      <xdr:spPr>
        <a:xfrm>
          <a:off x="3771900" y="190627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8</xdr:row>
      <xdr:rowOff>50800</xdr:rowOff>
    </xdr:from>
    <xdr:to>
      <xdr:col>2</xdr:col>
      <xdr:colOff>114300</xdr:colOff>
      <xdr:row>9</xdr:row>
      <xdr:rowOff>127000</xdr:rowOff>
    </xdr:to>
    <xdr:sp macro="" textlink="">
      <xdr:nvSpPr>
        <xdr:cNvPr id="42" name="Freccia giù 41">
          <a:extLst>
            <a:ext uri="{FF2B5EF4-FFF2-40B4-BE49-F238E27FC236}">
              <a16:creationId xmlns:a16="http://schemas.microsoft.com/office/drawing/2014/main" xmlns="" id="{6CE9FA7A-B971-554D-8FC9-360720BBA96C}"/>
            </a:ext>
          </a:extLst>
        </xdr:cNvPr>
        <xdr:cNvSpPr/>
      </xdr:nvSpPr>
      <xdr:spPr>
        <a:xfrm>
          <a:off x="3771900" y="16764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14</xdr:row>
      <xdr:rowOff>50800</xdr:rowOff>
    </xdr:from>
    <xdr:to>
      <xdr:col>2</xdr:col>
      <xdr:colOff>114300</xdr:colOff>
      <xdr:row>15</xdr:row>
      <xdr:rowOff>127000</xdr:rowOff>
    </xdr:to>
    <xdr:sp macro="" textlink="">
      <xdr:nvSpPr>
        <xdr:cNvPr id="43" name="Freccia giù 42">
          <a:extLst>
            <a:ext uri="{FF2B5EF4-FFF2-40B4-BE49-F238E27FC236}">
              <a16:creationId xmlns:a16="http://schemas.microsoft.com/office/drawing/2014/main" xmlns="" id="{003E0D14-DC45-6643-A84A-C87A26A007C2}"/>
            </a:ext>
          </a:extLst>
        </xdr:cNvPr>
        <xdr:cNvSpPr/>
      </xdr:nvSpPr>
      <xdr:spPr>
        <a:xfrm>
          <a:off x="3771900" y="28321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2032000</xdr:colOff>
      <xdr:row>89</xdr:row>
      <xdr:rowOff>50800</xdr:rowOff>
    </xdr:from>
    <xdr:to>
      <xdr:col>2</xdr:col>
      <xdr:colOff>101600</xdr:colOff>
      <xdr:row>90</xdr:row>
      <xdr:rowOff>139700</xdr:rowOff>
    </xdr:to>
    <xdr:sp macro="" textlink="">
      <xdr:nvSpPr>
        <xdr:cNvPr id="44" name="Freccia giù 43">
          <a:extLst>
            <a:ext uri="{FF2B5EF4-FFF2-40B4-BE49-F238E27FC236}">
              <a16:creationId xmlns:a16="http://schemas.microsoft.com/office/drawing/2014/main" xmlns="" id="{58B47FC0-1F64-C045-A4BF-6ACA5D3F4F3B}"/>
            </a:ext>
          </a:extLst>
        </xdr:cNvPr>
        <xdr:cNvSpPr/>
      </xdr:nvSpPr>
      <xdr:spPr>
        <a:xfrm>
          <a:off x="3759200" y="211709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2</xdr:col>
      <xdr:colOff>0</xdr:colOff>
      <xdr:row>99</xdr:row>
      <xdr:rowOff>28575</xdr:rowOff>
    </xdr:from>
    <xdr:to>
      <xdr:col>2</xdr:col>
      <xdr:colOff>104775</xdr:colOff>
      <xdr:row>100</xdr:row>
      <xdr:rowOff>114300</xdr:rowOff>
    </xdr:to>
    <xdr:sp macro="" textlink="">
      <xdr:nvSpPr>
        <xdr:cNvPr id="45" name="Freccia giù 44">
          <a:extLst>
            <a:ext uri="{FF2B5EF4-FFF2-40B4-BE49-F238E27FC236}">
              <a16:creationId xmlns:a16="http://schemas.microsoft.com/office/drawing/2014/main" xmlns="" id="{25524AC3-EB29-1246-B70B-208794F5D63A}"/>
            </a:ext>
          </a:extLst>
        </xdr:cNvPr>
        <xdr:cNvSpPr/>
      </xdr:nvSpPr>
      <xdr:spPr>
        <a:xfrm>
          <a:off x="3648075" y="26412825"/>
          <a:ext cx="104775" cy="276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2032000</xdr:colOff>
      <xdr:row>104</xdr:row>
      <xdr:rowOff>63500</xdr:rowOff>
    </xdr:from>
    <xdr:to>
      <xdr:col>2</xdr:col>
      <xdr:colOff>101600</xdr:colOff>
      <xdr:row>105</xdr:row>
      <xdr:rowOff>152400</xdr:rowOff>
    </xdr:to>
    <xdr:sp macro="" textlink="">
      <xdr:nvSpPr>
        <xdr:cNvPr id="47" name="Freccia giù 46">
          <a:extLst>
            <a:ext uri="{FF2B5EF4-FFF2-40B4-BE49-F238E27FC236}">
              <a16:creationId xmlns:a16="http://schemas.microsoft.com/office/drawing/2014/main" xmlns="" id="{EA8D6FDE-3115-A943-BDB4-E149ED74056A}"/>
            </a:ext>
          </a:extLst>
        </xdr:cNvPr>
        <xdr:cNvSpPr/>
      </xdr:nvSpPr>
      <xdr:spPr>
        <a:xfrm>
          <a:off x="3759200" y="236982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109</xdr:row>
      <xdr:rowOff>76200</xdr:rowOff>
    </xdr:from>
    <xdr:to>
      <xdr:col>2</xdr:col>
      <xdr:colOff>114300</xdr:colOff>
      <xdr:row>110</xdr:row>
      <xdr:rowOff>165100</xdr:rowOff>
    </xdr:to>
    <xdr:sp macro="" textlink="">
      <xdr:nvSpPr>
        <xdr:cNvPr id="48" name="Freccia giù 47">
          <a:extLst>
            <a:ext uri="{FF2B5EF4-FFF2-40B4-BE49-F238E27FC236}">
              <a16:creationId xmlns:a16="http://schemas.microsoft.com/office/drawing/2014/main" xmlns="" id="{E953EE34-FD86-6344-9A79-984696870F62}"/>
            </a:ext>
          </a:extLst>
        </xdr:cNvPr>
        <xdr:cNvSpPr/>
      </xdr:nvSpPr>
      <xdr:spPr>
        <a:xfrm>
          <a:off x="3771900" y="250952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114</xdr:row>
      <xdr:rowOff>63500</xdr:rowOff>
    </xdr:from>
    <xdr:to>
      <xdr:col>2</xdr:col>
      <xdr:colOff>114300</xdr:colOff>
      <xdr:row>115</xdr:row>
      <xdr:rowOff>152400</xdr:rowOff>
    </xdr:to>
    <xdr:sp macro="" textlink="">
      <xdr:nvSpPr>
        <xdr:cNvPr id="49" name="Freccia giù 48">
          <a:extLst>
            <a:ext uri="{FF2B5EF4-FFF2-40B4-BE49-F238E27FC236}">
              <a16:creationId xmlns:a16="http://schemas.microsoft.com/office/drawing/2014/main" xmlns="" id="{CC61B8EA-6EF6-3A40-9AB5-579D65459DBE}"/>
            </a:ext>
          </a:extLst>
        </xdr:cNvPr>
        <xdr:cNvSpPr/>
      </xdr:nvSpPr>
      <xdr:spPr>
        <a:xfrm>
          <a:off x="3771900" y="262636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2032000</xdr:colOff>
      <xdr:row>119</xdr:row>
      <xdr:rowOff>50800</xdr:rowOff>
    </xdr:from>
    <xdr:to>
      <xdr:col>2</xdr:col>
      <xdr:colOff>101600</xdr:colOff>
      <xdr:row>120</xdr:row>
      <xdr:rowOff>139700</xdr:rowOff>
    </xdr:to>
    <xdr:sp macro="" textlink="">
      <xdr:nvSpPr>
        <xdr:cNvPr id="50" name="Freccia giù 49">
          <a:extLst>
            <a:ext uri="{FF2B5EF4-FFF2-40B4-BE49-F238E27FC236}">
              <a16:creationId xmlns:a16="http://schemas.microsoft.com/office/drawing/2014/main" xmlns="" id="{A0FE3DF0-F064-A841-A870-D2901BCB581F}"/>
            </a:ext>
          </a:extLst>
        </xdr:cNvPr>
        <xdr:cNvSpPr/>
      </xdr:nvSpPr>
      <xdr:spPr>
        <a:xfrm>
          <a:off x="3759200" y="274320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124</xdr:row>
      <xdr:rowOff>25400</xdr:rowOff>
    </xdr:from>
    <xdr:to>
      <xdr:col>2</xdr:col>
      <xdr:colOff>114300</xdr:colOff>
      <xdr:row>125</xdr:row>
      <xdr:rowOff>114300</xdr:rowOff>
    </xdr:to>
    <xdr:sp macro="" textlink="">
      <xdr:nvSpPr>
        <xdr:cNvPr id="51" name="Freccia giù 50">
          <a:extLst>
            <a:ext uri="{FF2B5EF4-FFF2-40B4-BE49-F238E27FC236}">
              <a16:creationId xmlns:a16="http://schemas.microsoft.com/office/drawing/2014/main" xmlns="" id="{C5F8503D-2741-8144-8849-EED6AC4C7F97}"/>
            </a:ext>
          </a:extLst>
        </xdr:cNvPr>
        <xdr:cNvSpPr/>
      </xdr:nvSpPr>
      <xdr:spPr>
        <a:xfrm>
          <a:off x="3771900" y="285496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134</xdr:row>
      <xdr:rowOff>50800</xdr:rowOff>
    </xdr:from>
    <xdr:to>
      <xdr:col>2</xdr:col>
      <xdr:colOff>114300</xdr:colOff>
      <xdr:row>135</xdr:row>
      <xdr:rowOff>127000</xdr:rowOff>
    </xdr:to>
    <xdr:sp macro="" textlink="">
      <xdr:nvSpPr>
        <xdr:cNvPr id="52" name="Freccia giù 51">
          <a:extLst>
            <a:ext uri="{FF2B5EF4-FFF2-40B4-BE49-F238E27FC236}">
              <a16:creationId xmlns:a16="http://schemas.microsoft.com/office/drawing/2014/main" xmlns="" id="{AF531D0B-8D07-B743-9377-018265B244B4}"/>
            </a:ext>
          </a:extLst>
        </xdr:cNvPr>
        <xdr:cNvSpPr/>
      </xdr:nvSpPr>
      <xdr:spPr>
        <a:xfrm>
          <a:off x="3771900" y="320548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2044700</xdr:colOff>
      <xdr:row>129</xdr:row>
      <xdr:rowOff>63500</xdr:rowOff>
    </xdr:from>
    <xdr:to>
      <xdr:col>2</xdr:col>
      <xdr:colOff>114300</xdr:colOff>
      <xdr:row>130</xdr:row>
      <xdr:rowOff>139700</xdr:rowOff>
    </xdr:to>
    <xdr:sp macro="" textlink="">
      <xdr:nvSpPr>
        <xdr:cNvPr id="53" name="Freccia giù 52">
          <a:extLst>
            <a:ext uri="{FF2B5EF4-FFF2-40B4-BE49-F238E27FC236}">
              <a16:creationId xmlns:a16="http://schemas.microsoft.com/office/drawing/2014/main" xmlns="" id="{D51A2314-8AE9-0947-8A63-4208CA1B891A}"/>
            </a:ext>
          </a:extLst>
        </xdr:cNvPr>
        <xdr:cNvSpPr/>
      </xdr:nvSpPr>
      <xdr:spPr>
        <a:xfrm>
          <a:off x="3771900" y="30911800"/>
          <a:ext cx="165100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1806575</xdr:colOff>
      <xdr:row>94</xdr:row>
      <xdr:rowOff>50800</xdr:rowOff>
    </xdr:from>
    <xdr:to>
      <xdr:col>2</xdr:col>
      <xdr:colOff>114300</xdr:colOff>
      <xdr:row>95</xdr:row>
      <xdr:rowOff>139700</xdr:rowOff>
    </xdr:to>
    <xdr:sp macro="" textlink="">
      <xdr:nvSpPr>
        <xdr:cNvPr id="54" name="Freccia giù 53">
          <a:extLst>
            <a:ext uri="{FF2B5EF4-FFF2-40B4-BE49-F238E27FC236}">
              <a16:creationId xmlns:a16="http://schemas.microsoft.com/office/drawing/2014/main" xmlns="" id="{7C51B117-4D04-0C42-84F4-EE70F5C74728}"/>
            </a:ext>
          </a:extLst>
        </xdr:cNvPr>
        <xdr:cNvSpPr/>
      </xdr:nvSpPr>
      <xdr:spPr>
        <a:xfrm>
          <a:off x="3625850" y="25301575"/>
          <a:ext cx="136525" cy="279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3</xdr:col>
      <xdr:colOff>533400</xdr:colOff>
      <xdr:row>90</xdr:row>
      <xdr:rowOff>0</xdr:rowOff>
    </xdr:from>
    <xdr:to>
      <xdr:col>5</xdr:col>
      <xdr:colOff>0</xdr:colOff>
      <xdr:row>90</xdr:row>
      <xdr:rowOff>0</xdr:rowOff>
    </xdr:to>
    <xdr:cxnSp macro="">
      <xdr:nvCxnSpPr>
        <xdr:cNvPr id="3" name="Connettore diritto 2"/>
        <xdr:cNvCxnSpPr/>
      </xdr:nvCxnSpPr>
      <xdr:spPr>
        <a:xfrm>
          <a:off x="5753100" y="21307425"/>
          <a:ext cx="971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89</xdr:row>
      <xdr:rowOff>180975</xdr:rowOff>
    </xdr:from>
    <xdr:to>
      <xdr:col>5</xdr:col>
      <xdr:colOff>0</xdr:colOff>
      <xdr:row>95</xdr:row>
      <xdr:rowOff>342900</xdr:rowOff>
    </xdr:to>
    <xdr:cxnSp macro="">
      <xdr:nvCxnSpPr>
        <xdr:cNvPr id="12" name="Connettore diritto 11"/>
        <xdr:cNvCxnSpPr/>
      </xdr:nvCxnSpPr>
      <xdr:spPr>
        <a:xfrm>
          <a:off x="6724650" y="21297900"/>
          <a:ext cx="0" cy="1685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95</xdr:row>
      <xdr:rowOff>361950</xdr:rowOff>
    </xdr:from>
    <xdr:to>
      <xdr:col>4</xdr:col>
      <xdr:colOff>847725</xdr:colOff>
      <xdr:row>95</xdr:row>
      <xdr:rowOff>361950</xdr:rowOff>
    </xdr:to>
    <xdr:cxnSp macro="">
      <xdr:nvCxnSpPr>
        <xdr:cNvPr id="14" name="Connettore diritto 13"/>
        <xdr:cNvCxnSpPr/>
      </xdr:nvCxnSpPr>
      <xdr:spPr>
        <a:xfrm flipH="1">
          <a:off x="5772150" y="23002875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100</xdr:row>
      <xdr:rowOff>9525</xdr:rowOff>
    </xdr:from>
    <xdr:to>
      <xdr:col>5</xdr:col>
      <xdr:colOff>0</xdr:colOff>
      <xdr:row>100</xdr:row>
      <xdr:rowOff>9525</xdr:rowOff>
    </xdr:to>
    <xdr:cxnSp macro="">
      <xdr:nvCxnSpPr>
        <xdr:cNvPr id="17" name="Connettore diritto 16"/>
        <xdr:cNvCxnSpPr/>
      </xdr:nvCxnSpPr>
      <xdr:spPr>
        <a:xfrm>
          <a:off x="5791200" y="23802975"/>
          <a:ext cx="933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904875</xdr:colOff>
      <xdr:row>100</xdr:row>
      <xdr:rowOff>28575</xdr:rowOff>
    </xdr:from>
    <xdr:to>
      <xdr:col>4</xdr:col>
      <xdr:colOff>904875</xdr:colOff>
      <xdr:row>136</xdr:row>
      <xdr:rowOff>9525</xdr:rowOff>
    </xdr:to>
    <xdr:cxnSp macro="">
      <xdr:nvCxnSpPr>
        <xdr:cNvPr id="19" name="Connettore diritto 18"/>
        <xdr:cNvCxnSpPr/>
      </xdr:nvCxnSpPr>
      <xdr:spPr>
        <a:xfrm>
          <a:off x="6715125" y="23822025"/>
          <a:ext cx="0" cy="8515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136</xdr:row>
      <xdr:rowOff>0</xdr:rowOff>
    </xdr:from>
    <xdr:to>
      <xdr:col>5</xdr:col>
      <xdr:colOff>9525</xdr:colOff>
      <xdr:row>136</xdr:row>
      <xdr:rowOff>0</xdr:rowOff>
    </xdr:to>
    <xdr:cxnSp macro="">
      <xdr:nvCxnSpPr>
        <xdr:cNvPr id="21" name="Connettore diritto 20"/>
        <xdr:cNvCxnSpPr/>
      </xdr:nvCxnSpPr>
      <xdr:spPr>
        <a:xfrm>
          <a:off x="5781675" y="32327850"/>
          <a:ext cx="952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295275</xdr:colOff>
      <xdr:row>1</xdr:row>
      <xdr:rowOff>114300</xdr:rowOff>
    </xdr:from>
    <xdr:to>
      <xdr:col>1</xdr:col>
      <xdr:colOff>57150</xdr:colOff>
      <xdr:row>5</xdr:row>
      <xdr:rowOff>141700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04800"/>
          <a:ext cx="1581150" cy="789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tabColor rgb="FF00B0F0"/>
  </sheetPr>
  <dimension ref="A2:T34"/>
  <sheetViews>
    <sheetView topLeftCell="A2" workbookViewId="0">
      <selection activeCell="E25" activeCellId="9" sqref="E7:I7 E9:I9 E11:I11 E13:I13 E15:I15 E17:I17 E19:I19 E21:I21 E23:I23 E25:I26"/>
    </sheetView>
  </sheetViews>
  <sheetFormatPr defaultRowHeight="15" x14ac:dyDescent="0.25"/>
  <cols>
    <col min="1" max="16" width="9.140625" style="1"/>
    <col min="17" max="17" width="11" style="1" customWidth="1"/>
    <col min="18" max="16384" width="9.140625" style="1"/>
  </cols>
  <sheetData>
    <row r="2" spans="1:20" x14ac:dyDescent="0.25">
      <c r="G2" s="237" t="s">
        <v>100</v>
      </c>
      <c r="H2" s="237"/>
    </row>
    <row r="3" spans="1:20" ht="18.75" x14ac:dyDescent="0.3">
      <c r="B3" s="169" t="s">
        <v>101</v>
      </c>
      <c r="G3" s="237"/>
      <c r="H3" s="237"/>
    </row>
    <row r="4" spans="1:20" x14ac:dyDescent="0.25">
      <c r="G4" s="237"/>
      <c r="H4" s="237"/>
    </row>
    <row r="6" spans="1:20" ht="15.75" customHeight="1" x14ac:dyDescent="0.25"/>
    <row r="7" spans="1:20" ht="17.25" customHeight="1" x14ac:dyDescent="0.3">
      <c r="A7" s="224" t="s">
        <v>90</v>
      </c>
      <c r="B7" s="225"/>
      <c r="C7" s="225"/>
      <c r="D7" s="226"/>
      <c r="E7" s="244"/>
      <c r="F7" s="245"/>
      <c r="G7" s="245"/>
      <c r="H7" s="245"/>
      <c r="I7" s="246"/>
      <c r="J7" s="23"/>
      <c r="K7" s="164"/>
      <c r="L7" s="241" t="s">
        <v>98</v>
      </c>
      <c r="M7" s="242"/>
      <c r="N7" s="242"/>
      <c r="O7" s="242"/>
      <c r="P7" s="242"/>
      <c r="Q7" s="243"/>
      <c r="R7" s="157"/>
      <c r="S7" s="157"/>
      <c r="T7" s="23"/>
    </row>
    <row r="8" spans="1:20" ht="15.75" x14ac:dyDescent="0.25">
      <c r="E8" s="206"/>
      <c r="F8" s="206"/>
      <c r="G8" s="206"/>
      <c r="H8" s="206"/>
      <c r="I8" s="206"/>
      <c r="J8" s="23"/>
      <c r="K8" s="164"/>
      <c r="R8" s="157"/>
      <c r="S8" s="157"/>
      <c r="T8" s="23"/>
    </row>
    <row r="9" spans="1:20" ht="18.75" x14ac:dyDescent="0.3">
      <c r="A9" s="224" t="s">
        <v>91</v>
      </c>
      <c r="B9" s="225"/>
      <c r="C9" s="225"/>
      <c r="D9" s="226"/>
      <c r="E9" s="244"/>
      <c r="F9" s="245"/>
      <c r="G9" s="245"/>
      <c r="H9" s="245"/>
      <c r="I9" s="246"/>
      <c r="J9" s="23"/>
      <c r="K9" s="71">
        <v>1</v>
      </c>
      <c r="L9" s="170" t="s">
        <v>96</v>
      </c>
      <c r="M9" s="171"/>
      <c r="N9" s="171"/>
      <c r="O9" s="171"/>
      <c r="P9" s="171"/>
      <c r="Q9" s="172"/>
      <c r="R9" s="157"/>
      <c r="S9" s="157"/>
      <c r="T9" s="23"/>
    </row>
    <row r="10" spans="1:20" ht="15.75" x14ac:dyDescent="0.25">
      <c r="E10" s="206"/>
      <c r="F10" s="207"/>
      <c r="G10" s="208"/>
      <c r="H10" s="208"/>
      <c r="I10" s="208"/>
      <c r="J10" s="148"/>
      <c r="L10" s="209" t="s">
        <v>109</v>
      </c>
      <c r="M10" s="173"/>
      <c r="N10" s="173"/>
      <c r="O10" s="173"/>
      <c r="P10" s="173"/>
      <c r="Q10" s="174"/>
      <c r="R10" s="157"/>
      <c r="S10" s="157"/>
      <c r="T10" s="23"/>
    </row>
    <row r="11" spans="1:20" ht="18.75" x14ac:dyDescent="0.3">
      <c r="A11" s="224" t="s">
        <v>106</v>
      </c>
      <c r="B11" s="225"/>
      <c r="C11" s="225"/>
      <c r="D11" s="226"/>
      <c r="E11" s="244"/>
      <c r="F11" s="245"/>
      <c r="G11" s="245"/>
      <c r="H11" s="245"/>
      <c r="I11" s="246"/>
      <c r="J11" s="148"/>
      <c r="K11" s="167"/>
      <c r="L11" s="136" t="s">
        <v>123</v>
      </c>
      <c r="M11" s="182"/>
      <c r="N11" s="182"/>
      <c r="O11" s="182"/>
      <c r="P11" s="182"/>
      <c r="Q11" s="183"/>
      <c r="R11" s="184"/>
      <c r="S11" s="157"/>
      <c r="T11" s="23"/>
    </row>
    <row r="12" spans="1:20" ht="15.75" x14ac:dyDescent="0.25">
      <c r="E12" s="206"/>
      <c r="F12" s="207"/>
      <c r="G12" s="208"/>
      <c r="H12" s="208"/>
      <c r="I12" s="208"/>
      <c r="J12" s="148"/>
      <c r="L12" s="185" t="s">
        <v>112</v>
      </c>
      <c r="M12" s="186"/>
      <c r="N12" s="186"/>
      <c r="O12" s="186"/>
      <c r="P12" s="186"/>
      <c r="Q12" s="187"/>
      <c r="R12" s="184"/>
      <c r="S12" s="157"/>
      <c r="T12" s="23"/>
    </row>
    <row r="13" spans="1:20" ht="18.75" x14ac:dyDescent="0.3">
      <c r="A13" s="224" t="s">
        <v>43</v>
      </c>
      <c r="B13" s="225"/>
      <c r="C13" s="225"/>
      <c r="D13" s="226"/>
      <c r="E13" s="247"/>
      <c r="F13" s="245"/>
      <c r="G13" s="245"/>
      <c r="H13" s="245"/>
      <c r="I13" s="246"/>
      <c r="J13" s="148"/>
      <c r="L13" s="159" t="s">
        <v>111</v>
      </c>
      <c r="M13" s="162"/>
      <c r="N13" s="162"/>
      <c r="O13" s="162"/>
      <c r="P13" s="162"/>
      <c r="Q13" s="165"/>
      <c r="R13" s="167"/>
      <c r="S13" s="167"/>
    </row>
    <row r="14" spans="1:20" ht="15.75" x14ac:dyDescent="0.25">
      <c r="E14" s="206"/>
      <c r="F14" s="207"/>
      <c r="G14" s="208"/>
      <c r="H14" s="208"/>
      <c r="I14" s="208"/>
      <c r="J14" s="23"/>
      <c r="L14" s="160" t="s">
        <v>97</v>
      </c>
      <c r="M14" s="161"/>
      <c r="N14" s="161"/>
      <c r="O14" s="161"/>
      <c r="P14" s="161"/>
      <c r="Q14" s="166"/>
      <c r="R14" s="167"/>
      <c r="S14" s="167"/>
    </row>
    <row r="15" spans="1:20" ht="18.75" x14ac:dyDescent="0.3">
      <c r="A15" s="224" t="s">
        <v>42</v>
      </c>
      <c r="B15" s="225"/>
      <c r="C15" s="225"/>
      <c r="D15" s="226"/>
      <c r="E15" s="244"/>
      <c r="F15" s="245"/>
      <c r="G15" s="245"/>
      <c r="H15" s="245"/>
      <c r="I15" s="246"/>
      <c r="L15" s="159" t="s">
        <v>110</v>
      </c>
      <c r="M15" s="162"/>
      <c r="N15" s="162"/>
      <c r="O15" s="162"/>
      <c r="P15" s="162"/>
      <c r="Q15" s="165"/>
      <c r="R15" s="167"/>
      <c r="S15" s="167"/>
    </row>
    <row r="16" spans="1:20" ht="15.75" x14ac:dyDescent="0.25">
      <c r="E16" s="206"/>
      <c r="F16" s="207"/>
      <c r="G16" s="208"/>
      <c r="H16" s="208"/>
      <c r="I16" s="208"/>
      <c r="K16" s="167"/>
      <c r="L16" s="163" t="s">
        <v>107</v>
      </c>
      <c r="M16" s="157"/>
      <c r="N16" s="157"/>
      <c r="O16" s="157"/>
      <c r="P16" s="157"/>
      <c r="Q16" s="168"/>
      <c r="R16" s="167"/>
      <c r="S16" s="167"/>
    </row>
    <row r="17" spans="1:19" ht="18.75" x14ac:dyDescent="0.3">
      <c r="A17" s="181" t="s">
        <v>92</v>
      </c>
      <c r="B17" s="179"/>
      <c r="C17" s="179"/>
      <c r="D17" s="180"/>
      <c r="E17" s="244"/>
      <c r="F17" s="245"/>
      <c r="G17" s="245"/>
      <c r="H17" s="245"/>
      <c r="I17" s="246"/>
      <c r="K17" s="167"/>
      <c r="L17" s="163" t="s">
        <v>108</v>
      </c>
      <c r="M17" s="158"/>
      <c r="N17" s="158"/>
      <c r="O17" s="158"/>
      <c r="P17" s="157"/>
      <c r="Q17" s="168"/>
      <c r="R17" s="167"/>
      <c r="S17" s="167"/>
    </row>
    <row r="18" spans="1:19" ht="15.75" x14ac:dyDescent="0.25">
      <c r="E18" s="206"/>
      <c r="F18" s="206"/>
      <c r="G18" s="206"/>
      <c r="H18" s="206"/>
      <c r="I18" s="206"/>
      <c r="K18" s="167"/>
      <c r="L18" s="160" t="s">
        <v>128</v>
      </c>
      <c r="M18" s="161"/>
      <c r="N18" s="161"/>
      <c r="O18" s="161"/>
      <c r="P18" s="161"/>
      <c r="Q18" s="166"/>
      <c r="R18" s="167"/>
      <c r="S18" s="167"/>
    </row>
    <row r="19" spans="1:19" ht="18.75" x14ac:dyDescent="0.3">
      <c r="A19" s="224" t="s">
        <v>93</v>
      </c>
      <c r="B19" s="225"/>
      <c r="C19" s="225"/>
      <c r="D19" s="226"/>
      <c r="E19" s="244"/>
      <c r="F19" s="245"/>
      <c r="G19" s="245"/>
      <c r="H19" s="245"/>
      <c r="I19" s="246"/>
      <c r="K19" s="167"/>
      <c r="L19" s="157"/>
      <c r="M19" s="167"/>
      <c r="N19" s="167"/>
      <c r="P19" s="167"/>
      <c r="Q19" s="167"/>
      <c r="R19" s="167"/>
      <c r="S19" s="167"/>
    </row>
    <row r="20" spans="1:19" ht="15.75" x14ac:dyDescent="0.25">
      <c r="E20" s="206"/>
      <c r="F20" s="206"/>
      <c r="G20" s="206"/>
      <c r="H20" s="206"/>
      <c r="I20" s="206"/>
      <c r="L20" s="157"/>
      <c r="M20" s="167"/>
      <c r="N20" s="167"/>
      <c r="O20" s="167"/>
      <c r="P20" s="167"/>
      <c r="Q20" s="167"/>
      <c r="R20" s="167"/>
    </row>
    <row r="21" spans="1:19" ht="18.75" x14ac:dyDescent="0.3">
      <c r="A21" s="224" t="s">
        <v>94</v>
      </c>
      <c r="B21" s="225"/>
      <c r="C21" s="225"/>
      <c r="D21" s="226"/>
      <c r="E21" s="247"/>
      <c r="F21" s="248"/>
      <c r="G21" s="248"/>
      <c r="H21" s="248"/>
      <c r="I21" s="249"/>
      <c r="K21" s="71">
        <v>2</v>
      </c>
      <c r="L21" s="159" t="s">
        <v>99</v>
      </c>
      <c r="M21" s="162"/>
      <c r="N21" s="162"/>
      <c r="O21" s="162"/>
      <c r="P21" s="162"/>
      <c r="Q21" s="165"/>
      <c r="R21" s="167"/>
    </row>
    <row r="22" spans="1:19" ht="15.75" x14ac:dyDescent="0.25">
      <c r="E22" s="206"/>
      <c r="F22" s="206"/>
      <c r="G22" s="206"/>
      <c r="H22" s="206"/>
      <c r="I22" s="206"/>
      <c r="L22" s="163" t="s">
        <v>119</v>
      </c>
      <c r="M22" s="157"/>
      <c r="N22" s="157"/>
      <c r="O22" s="157"/>
      <c r="P22" s="157"/>
      <c r="Q22" s="168"/>
      <c r="R22" s="167"/>
    </row>
    <row r="23" spans="1:19" ht="18.75" x14ac:dyDescent="0.3">
      <c r="A23" s="224" t="s">
        <v>95</v>
      </c>
      <c r="B23" s="225"/>
      <c r="C23" s="225"/>
      <c r="D23" s="226"/>
      <c r="E23" s="244"/>
      <c r="F23" s="245"/>
      <c r="G23" s="245"/>
      <c r="H23" s="245"/>
      <c r="I23" s="246"/>
      <c r="L23" s="163" t="s">
        <v>122</v>
      </c>
      <c r="M23" s="157"/>
      <c r="N23" s="157"/>
      <c r="O23" s="157"/>
      <c r="P23" s="157"/>
      <c r="Q23" s="168"/>
      <c r="R23" s="167"/>
    </row>
    <row r="24" spans="1:19" ht="15.75" x14ac:dyDescent="0.25">
      <c r="E24" s="206"/>
      <c r="F24" s="206"/>
      <c r="G24" s="206"/>
      <c r="H24" s="206"/>
      <c r="I24" s="206"/>
      <c r="L24" s="163" t="s">
        <v>120</v>
      </c>
      <c r="M24" s="157"/>
      <c r="N24" s="157"/>
      <c r="O24" s="157"/>
      <c r="P24" s="157"/>
      <c r="Q24" s="168"/>
    </row>
    <row r="25" spans="1:19" ht="18.75" customHeight="1" x14ac:dyDescent="0.25">
      <c r="A25" s="227" t="s">
        <v>126</v>
      </c>
      <c r="B25" s="228"/>
      <c r="C25" s="228"/>
      <c r="D25" s="228"/>
      <c r="E25" s="231"/>
      <c r="F25" s="232"/>
      <c r="G25" s="232"/>
      <c r="H25" s="232"/>
      <c r="I25" s="233"/>
      <c r="L25" s="160" t="s">
        <v>121</v>
      </c>
      <c r="M25" s="161"/>
      <c r="N25" s="161"/>
      <c r="O25" s="161"/>
      <c r="P25" s="161"/>
      <c r="Q25" s="166"/>
    </row>
    <row r="26" spans="1:19" ht="14.25" customHeight="1" x14ac:dyDescent="0.25">
      <c r="A26" s="229"/>
      <c r="B26" s="230"/>
      <c r="C26" s="230"/>
      <c r="D26" s="230"/>
      <c r="E26" s="234"/>
      <c r="F26" s="235"/>
      <c r="G26" s="235"/>
      <c r="H26" s="235"/>
      <c r="I26" s="236"/>
    </row>
    <row r="27" spans="1:19" ht="14.25" customHeight="1" x14ac:dyDescent="0.25">
      <c r="A27" s="188"/>
      <c r="B27" s="188"/>
      <c r="C27" s="188"/>
      <c r="D27" s="188"/>
      <c r="E27" s="188"/>
    </row>
    <row r="28" spans="1:19" x14ac:dyDescent="0.25">
      <c r="L28" s="238" t="s">
        <v>105</v>
      </c>
      <c r="M28" s="239"/>
      <c r="N28" s="239"/>
      <c r="O28" s="239"/>
      <c r="P28" s="239"/>
      <c r="Q28" s="240"/>
    </row>
    <row r="29" spans="1:19" ht="15.75" x14ac:dyDescent="0.25">
      <c r="L29" s="157"/>
      <c r="M29" s="157"/>
      <c r="N29" s="157"/>
      <c r="O29" s="157"/>
      <c r="P29" s="157"/>
      <c r="Q29" s="157"/>
    </row>
    <row r="30" spans="1:19" x14ac:dyDescent="0.25">
      <c r="K30" s="71">
        <v>3</v>
      </c>
      <c r="L30" s="89"/>
      <c r="M30" s="49"/>
      <c r="N30" s="49"/>
      <c r="O30" s="49"/>
      <c r="P30" s="49"/>
      <c r="Q30" s="50"/>
    </row>
    <row r="31" spans="1:19" ht="15.75" x14ac:dyDescent="0.25">
      <c r="L31" s="177" t="s">
        <v>102</v>
      </c>
      <c r="M31" s="157"/>
      <c r="N31" s="157"/>
      <c r="O31" s="157"/>
      <c r="P31" s="157"/>
      <c r="Q31" s="168"/>
    </row>
    <row r="32" spans="1:19" ht="15.75" x14ac:dyDescent="0.25">
      <c r="L32" s="178" t="s">
        <v>103</v>
      </c>
      <c r="M32" s="157"/>
      <c r="N32" s="157"/>
      <c r="O32" s="157"/>
      <c r="P32" s="157"/>
      <c r="Q32" s="168"/>
    </row>
    <row r="33" spans="12:17" ht="15.75" x14ac:dyDescent="0.25">
      <c r="L33" s="178" t="s">
        <v>104</v>
      </c>
      <c r="M33" s="23"/>
      <c r="N33" s="23"/>
      <c r="O33" s="23"/>
      <c r="P33" s="23"/>
      <c r="Q33" s="51"/>
    </row>
    <row r="34" spans="12:17" ht="15.75" x14ac:dyDescent="0.25">
      <c r="L34" s="223" t="s">
        <v>132</v>
      </c>
      <c r="M34" s="54"/>
      <c r="N34" s="54"/>
      <c r="O34" s="54"/>
      <c r="P34" s="54"/>
      <c r="Q34" s="55"/>
    </row>
  </sheetData>
  <sheetProtection algorithmName="SHA-512" hashValue="LrRfJds5MEcU7fULkCGMPFiQiPupd/R01NtHHV0VnCH5sixj5VHDDTGA+ROeaudEv2i8ApjmLXt986sPocgoQQ==" saltValue="kgXL6eERJw+PDkDYoFhIEA==" spinCount="100000" sheet="1" objects="1" scenarios="1" selectLockedCells="1"/>
  <mergeCells count="22">
    <mergeCell ref="A25:D26"/>
    <mergeCell ref="E25:I26"/>
    <mergeCell ref="G2:H4"/>
    <mergeCell ref="L28:Q28"/>
    <mergeCell ref="L7:Q7"/>
    <mergeCell ref="E7:I7"/>
    <mergeCell ref="E15:I15"/>
    <mergeCell ref="E9:I9"/>
    <mergeCell ref="E13:I13"/>
    <mergeCell ref="E17:I17"/>
    <mergeCell ref="E19:I19"/>
    <mergeCell ref="E23:I23"/>
    <mergeCell ref="E11:I11"/>
    <mergeCell ref="E21:I21"/>
    <mergeCell ref="A23:D23"/>
    <mergeCell ref="A7:D7"/>
    <mergeCell ref="A21:D21"/>
    <mergeCell ref="A9:D9"/>
    <mergeCell ref="A11:D11"/>
    <mergeCell ref="A13:D13"/>
    <mergeCell ref="A15:D15"/>
    <mergeCell ref="A19:D19"/>
  </mergeCells>
  <hyperlinks>
    <hyperlink ref="G2:H4" location="CALCOLO!A1" display="AVANTI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1506"/>
  <sheetViews>
    <sheetView tabSelected="1" zoomScaleNormal="100" workbookViewId="0">
      <selection activeCell="J2" sqref="J2:K2"/>
    </sheetView>
  </sheetViews>
  <sheetFormatPr defaultColWidth="8.85546875" defaultRowHeight="15" x14ac:dyDescent="0.25"/>
  <cols>
    <col min="1" max="1" width="27.28515625" style="26" customWidth="1"/>
    <col min="2" max="2" width="27.42578125" bestFit="1" customWidth="1"/>
    <col min="3" max="3" width="28.140625" bestFit="1" customWidth="1"/>
    <col min="5" max="5" width="13.7109375" style="1" customWidth="1"/>
    <col min="6" max="6" width="10" style="1" customWidth="1"/>
    <col min="7" max="7" width="9.140625" style="1"/>
    <col min="8" max="8" width="10.5703125" style="1" customWidth="1"/>
    <col min="9" max="9" width="12.7109375" style="1" customWidth="1"/>
    <col min="10" max="29" width="9.140625" style="1"/>
  </cols>
  <sheetData>
    <row r="1" spans="1:13" x14ac:dyDescent="0.25">
      <c r="A1" s="24"/>
      <c r="B1" s="1"/>
      <c r="C1" s="1"/>
      <c r="D1" s="1"/>
      <c r="E1" s="57"/>
      <c r="F1" s="272"/>
      <c r="G1" s="272"/>
      <c r="H1" s="272"/>
      <c r="I1" s="146"/>
      <c r="J1" s="271"/>
      <c r="K1" s="272"/>
    </row>
    <row r="2" spans="1:13" x14ac:dyDescent="0.25">
      <c r="B2" s="255" t="s">
        <v>89</v>
      </c>
      <c r="C2" s="255"/>
      <c r="E2" s="57"/>
      <c r="F2" s="272"/>
      <c r="G2" s="272"/>
      <c r="H2" s="272"/>
      <c r="I2" s="146"/>
      <c r="J2" s="272"/>
      <c r="K2" s="272"/>
    </row>
    <row r="3" spans="1:13" x14ac:dyDescent="0.25">
      <c r="A3" s="106"/>
      <c r="B3" s="264" t="s">
        <v>133</v>
      </c>
      <c r="C3" s="264"/>
      <c r="D3" s="1"/>
      <c r="E3" s="58"/>
      <c r="F3" s="272"/>
      <c r="G3" s="272"/>
      <c r="H3" s="272"/>
      <c r="I3" s="175"/>
      <c r="J3" s="272"/>
      <c r="K3" s="272"/>
      <c r="L3" s="131"/>
      <c r="M3" s="131"/>
    </row>
    <row r="4" spans="1:13" x14ac:dyDescent="0.25">
      <c r="A4" s="24"/>
      <c r="B4" s="255" t="s">
        <v>113</v>
      </c>
      <c r="C4" s="255"/>
      <c r="D4" s="153"/>
      <c r="E4" s="58"/>
      <c r="F4" s="271"/>
      <c r="G4" s="272"/>
      <c r="H4" s="272"/>
      <c r="I4" s="272"/>
      <c r="J4" s="146"/>
      <c r="K4" s="146"/>
      <c r="L4" s="23"/>
      <c r="M4" s="23"/>
    </row>
    <row r="5" spans="1:13" x14ac:dyDescent="0.25">
      <c r="A5" s="24"/>
      <c r="B5" s="1"/>
      <c r="C5" s="1"/>
      <c r="D5" s="254"/>
      <c r="E5" s="254"/>
      <c r="F5" s="272"/>
      <c r="G5" s="272"/>
      <c r="H5" s="272"/>
      <c r="I5" s="272"/>
      <c r="J5" s="146"/>
      <c r="K5" s="147"/>
      <c r="L5" s="135"/>
      <c r="M5" s="132"/>
    </row>
    <row r="6" spans="1:13" ht="18.75" x14ac:dyDescent="0.3">
      <c r="A6" s="24"/>
      <c r="B6" s="276" t="s">
        <v>0</v>
      </c>
      <c r="C6" s="276"/>
      <c r="D6" s="1"/>
      <c r="E6" s="57"/>
      <c r="F6" s="272"/>
      <c r="G6" s="272"/>
      <c r="H6" s="272"/>
      <c r="I6" s="272"/>
      <c r="J6" s="146"/>
      <c r="K6" s="146"/>
      <c r="L6" s="23"/>
      <c r="M6" s="23"/>
    </row>
    <row r="7" spans="1:13" x14ac:dyDescent="0.25">
      <c r="A7" s="24"/>
      <c r="B7" s="1"/>
      <c r="C7" s="1"/>
      <c r="D7" s="1"/>
      <c r="E7" s="57"/>
      <c r="F7" s="272"/>
      <c r="G7" s="272"/>
      <c r="H7" s="272"/>
      <c r="I7" s="272"/>
      <c r="J7" s="146"/>
      <c r="K7" s="148"/>
      <c r="L7" s="131"/>
      <c r="M7" s="131"/>
    </row>
    <row r="8" spans="1:13" x14ac:dyDescent="0.25">
      <c r="A8" s="24"/>
      <c r="B8" s="252" t="s">
        <v>1</v>
      </c>
      <c r="C8" s="253"/>
      <c r="D8" s="3" t="s">
        <v>2</v>
      </c>
      <c r="K8" s="23"/>
      <c r="L8" s="23"/>
      <c r="M8" s="133"/>
    </row>
    <row r="9" spans="1:13" ht="15.75" thickBot="1" x14ac:dyDescent="0.3">
      <c r="A9" s="24"/>
      <c r="B9" s="1"/>
      <c r="C9" s="1"/>
      <c r="D9" s="1"/>
      <c r="K9" s="23"/>
      <c r="L9" s="23"/>
      <c r="M9" s="134"/>
    </row>
    <row r="10" spans="1:13" ht="30" customHeight="1" thickBot="1" x14ac:dyDescent="0.3">
      <c r="A10" s="14" t="s">
        <v>116</v>
      </c>
      <c r="B10" s="260"/>
      <c r="C10" s="261"/>
      <c r="D10" s="4">
        <f>B10*6</f>
        <v>0</v>
      </c>
      <c r="E10" s="104" t="s">
        <v>39</v>
      </c>
      <c r="F10" s="105">
        <f>B10+B11+B12</f>
        <v>0</v>
      </c>
      <c r="G10" s="152"/>
    </row>
    <row r="11" spans="1:13" ht="15.75" thickBot="1" x14ac:dyDescent="0.3">
      <c r="A11" s="43" t="s">
        <v>38</v>
      </c>
      <c r="B11" s="265"/>
      <c r="C11" s="266"/>
      <c r="D11" s="44">
        <f>B11*6</f>
        <v>0</v>
      </c>
      <c r="E11" s="12"/>
      <c r="F11" s="12"/>
      <c r="G11" s="127"/>
    </row>
    <row r="12" spans="1:13" ht="15.75" thickBot="1" x14ac:dyDescent="0.3">
      <c r="A12" s="45" t="s">
        <v>115</v>
      </c>
      <c r="B12" s="267"/>
      <c r="C12" s="268"/>
      <c r="D12" s="4">
        <f>B12*6</f>
        <v>0</v>
      </c>
      <c r="E12" s="12"/>
      <c r="F12" s="12"/>
      <c r="G12" s="127"/>
    </row>
    <row r="13" spans="1:13" ht="15.75" thickBot="1" x14ac:dyDescent="0.3">
      <c r="A13" s="45"/>
      <c r="B13" s="216"/>
      <c r="C13" s="216"/>
      <c r="D13" s="88"/>
      <c r="E13" s="12"/>
      <c r="F13" s="12"/>
      <c r="G13" s="127"/>
    </row>
    <row r="14" spans="1:13" ht="15.75" thickBot="1" x14ac:dyDescent="0.3">
      <c r="A14" s="24"/>
      <c r="B14" s="252" t="s">
        <v>1</v>
      </c>
      <c r="C14" s="253"/>
      <c r="D14" s="3" t="s">
        <v>2</v>
      </c>
      <c r="E14" s="12"/>
      <c r="F14" s="12"/>
      <c r="G14" s="127"/>
      <c r="H14" s="120" t="s">
        <v>80</v>
      </c>
      <c r="I14" s="121"/>
      <c r="J14" s="121"/>
      <c r="K14" s="122"/>
    </row>
    <row r="15" spans="1:13" ht="15.75" thickBot="1" x14ac:dyDescent="0.3">
      <c r="A15" s="24"/>
      <c r="B15" s="1"/>
      <c r="C15" s="1"/>
      <c r="D15" s="1"/>
      <c r="E15" s="12"/>
      <c r="F15" s="12"/>
      <c r="G15" s="127"/>
      <c r="H15" s="107" t="s">
        <v>81</v>
      </c>
      <c r="I15" s="107"/>
      <c r="J15" s="211"/>
      <c r="K15" s="12">
        <f xml:space="preserve"> IF(J15="SI",1,0)</f>
        <v>0</v>
      </c>
    </row>
    <row r="16" spans="1:13" ht="30" customHeight="1" thickBot="1" x14ac:dyDescent="0.3">
      <c r="A16" s="215" t="s">
        <v>130</v>
      </c>
      <c r="B16" s="260">
        <v>6</v>
      </c>
      <c r="C16" s="261"/>
      <c r="D16" s="4">
        <f>B16*3</f>
        <v>18</v>
      </c>
      <c r="E16" s="10" t="s">
        <v>39</v>
      </c>
      <c r="F16" s="10">
        <f>B16+B17+B18</f>
        <v>18</v>
      </c>
      <c r="G16" s="127"/>
      <c r="H16" s="124"/>
      <c r="I16" s="107"/>
      <c r="J16" s="107"/>
      <c r="K16" s="107"/>
    </row>
    <row r="17" spans="1:11" ht="15.75" thickBot="1" x14ac:dyDescent="0.3">
      <c r="A17" s="43" t="s">
        <v>38</v>
      </c>
      <c r="B17" s="265">
        <v>6</v>
      </c>
      <c r="C17" s="266"/>
      <c r="D17" s="4">
        <f>B17*3</f>
        <v>18</v>
      </c>
      <c r="E17" s="12"/>
      <c r="F17" s="12"/>
      <c r="G17" s="127"/>
      <c r="H17" s="123" t="str">
        <f>IF(K15=1,"IL DICHIRANTE HA DIRITTO AL RADDOPPIO DEL PUNTEGGIO E PERTANTO DICHIRA","IL DICHIARANTE NON HA DIRITTO AL RADDOPPIO DEL PUNTEGGIO")</f>
        <v>IL DICHIARANTE NON HA DIRITTO AL RADDOPPIO DEL PUNTEGGIO</v>
      </c>
      <c r="I17" s="107"/>
      <c r="J17" s="107"/>
      <c r="K17" s="107"/>
    </row>
    <row r="18" spans="1:11" ht="15.75" thickBot="1" x14ac:dyDescent="0.3">
      <c r="A18" s="45" t="s">
        <v>114</v>
      </c>
      <c r="B18" s="267">
        <v>6</v>
      </c>
      <c r="C18" s="268"/>
      <c r="D18" s="4">
        <f>B18*3</f>
        <v>18</v>
      </c>
      <c r="E18" s="36"/>
      <c r="F18" s="36"/>
      <c r="G18" s="156"/>
      <c r="H18" s="107"/>
      <c r="I18" s="107"/>
      <c r="J18" s="107"/>
      <c r="K18" s="124"/>
    </row>
    <row r="19" spans="1:11" s="1" customFormat="1" x14ac:dyDescent="0.25">
      <c r="A19" s="45"/>
      <c r="B19" s="213"/>
      <c r="C19" s="213"/>
      <c r="D19" s="88"/>
      <c r="E19" s="36"/>
      <c r="F19" s="36"/>
      <c r="G19" s="156"/>
      <c r="H19" s="107"/>
      <c r="I19" s="107"/>
      <c r="J19" s="107"/>
      <c r="K19" s="124"/>
    </row>
    <row r="20" spans="1:11" ht="15.75" thickBot="1" x14ac:dyDescent="0.3">
      <c r="A20" s="24"/>
      <c r="B20" s="7" t="s">
        <v>3</v>
      </c>
      <c r="C20" s="7" t="s">
        <v>4</v>
      </c>
      <c r="D20" s="3" t="s">
        <v>2</v>
      </c>
      <c r="E20" s="36"/>
      <c r="F20" s="36"/>
      <c r="G20" s="156"/>
    </row>
    <row r="21" spans="1:11" ht="15.75" thickBot="1" x14ac:dyDescent="0.3">
      <c r="A21" s="212"/>
      <c r="B21" s="10">
        <f>B22*3</f>
        <v>0</v>
      </c>
      <c r="C21" s="10">
        <f>C22*2</f>
        <v>0</v>
      </c>
      <c r="D21" s="1"/>
      <c r="E21" s="107"/>
      <c r="F21" s="108" t="s">
        <v>40</v>
      </c>
      <c r="G21" s="109"/>
      <c r="H21" s="110"/>
      <c r="I21" s="52">
        <f>D11+D17+D23+D50+D44</f>
        <v>53</v>
      </c>
    </row>
    <row r="22" spans="1:11" ht="30" customHeight="1" thickBot="1" x14ac:dyDescent="0.3">
      <c r="A22" s="215" t="s">
        <v>131</v>
      </c>
      <c r="B22" s="18"/>
      <c r="C22" s="19"/>
      <c r="D22" s="4">
        <f>B21+C21</f>
        <v>0</v>
      </c>
      <c r="E22" s="10" t="s">
        <v>39</v>
      </c>
      <c r="F22" s="10">
        <f>B22+C22</f>
        <v>0</v>
      </c>
      <c r="G22" s="126">
        <f>B23+C23</f>
        <v>0</v>
      </c>
      <c r="H22" s="12">
        <f>B24+C24</f>
        <v>0</v>
      </c>
      <c r="I22" s="12"/>
    </row>
    <row r="23" spans="1:11" ht="15.75" thickBot="1" x14ac:dyDescent="0.3">
      <c r="A23" s="43" t="s">
        <v>38</v>
      </c>
      <c r="B23" s="46"/>
      <c r="C23" s="47"/>
      <c r="D23" s="4">
        <f>E23+F23</f>
        <v>0</v>
      </c>
      <c r="E23" s="10">
        <f>B23*3</f>
        <v>0</v>
      </c>
      <c r="F23" s="10">
        <f>C23*2</f>
        <v>0</v>
      </c>
      <c r="G23" s="127"/>
      <c r="H23" s="12"/>
      <c r="I23" s="12"/>
    </row>
    <row r="24" spans="1:11" ht="15.75" thickBot="1" x14ac:dyDescent="0.3">
      <c r="A24" s="45" t="s">
        <v>115</v>
      </c>
      <c r="B24" s="48"/>
      <c r="C24" s="48"/>
      <c r="D24" s="4">
        <f>E24+F24</f>
        <v>0</v>
      </c>
      <c r="E24" s="10">
        <f>B24*3</f>
        <v>0</v>
      </c>
      <c r="F24" s="10">
        <f>C24*2</f>
        <v>0</v>
      </c>
      <c r="G24" s="127"/>
      <c r="H24" s="12"/>
      <c r="I24" s="12"/>
    </row>
    <row r="25" spans="1:11" x14ac:dyDescent="0.25">
      <c r="A25" s="45"/>
      <c r="B25" s="213"/>
      <c r="C25" s="213"/>
      <c r="D25" s="88"/>
      <c r="E25" s="10"/>
      <c r="F25" s="10"/>
      <c r="G25" s="127"/>
      <c r="H25" s="12"/>
      <c r="I25" s="12"/>
    </row>
    <row r="26" spans="1:11" ht="27" customHeight="1" thickBot="1" x14ac:dyDescent="0.3">
      <c r="A26" s="24"/>
      <c r="B26" s="11" t="s">
        <v>5</v>
      </c>
      <c r="C26" s="11" t="s">
        <v>6</v>
      </c>
      <c r="D26" s="1"/>
      <c r="E26" s="107"/>
      <c r="F26" s="107"/>
      <c r="G26" s="112"/>
      <c r="H26" s="107"/>
    </row>
    <row r="27" spans="1:11" ht="15.75" thickBot="1" x14ac:dyDescent="0.3">
      <c r="A27" s="24"/>
      <c r="B27" s="1"/>
      <c r="C27" s="1"/>
      <c r="D27" s="1"/>
      <c r="E27" s="107"/>
      <c r="F27" s="108" t="s">
        <v>41</v>
      </c>
      <c r="G27" s="109"/>
      <c r="H27" s="110"/>
      <c r="I27" s="214">
        <f>D12+D18+D24+D51+D57+D45</f>
        <v>81</v>
      </c>
    </row>
    <row r="28" spans="1:11" ht="42" customHeight="1" thickBot="1" x14ac:dyDescent="0.3">
      <c r="A28" s="14" t="s">
        <v>34</v>
      </c>
      <c r="B28" s="20"/>
      <c r="C28" s="21"/>
      <c r="D28" s="4">
        <f>B29+C29</f>
        <v>0</v>
      </c>
      <c r="E28" s="12" t="s">
        <v>69</v>
      </c>
      <c r="F28" s="10">
        <f>B28+C28</f>
        <v>0</v>
      </c>
      <c r="G28" s="111"/>
      <c r="H28" s="107"/>
    </row>
    <row r="29" spans="1:11" x14ac:dyDescent="0.25">
      <c r="A29" s="24"/>
      <c r="B29" s="12">
        <f>B28*0.5</f>
        <v>0</v>
      </c>
      <c r="C29" s="12">
        <f>C28*1</f>
        <v>0</v>
      </c>
      <c r="D29" s="1"/>
      <c r="E29" s="107"/>
      <c r="F29" s="107"/>
      <c r="G29" s="112"/>
      <c r="H29" s="107"/>
    </row>
    <row r="30" spans="1:11" x14ac:dyDescent="0.25">
      <c r="A30" s="24"/>
      <c r="B30" s="1"/>
      <c r="C30" s="1"/>
      <c r="D30" s="1"/>
      <c r="E30" s="107"/>
      <c r="F30" s="107"/>
      <c r="G30" s="112"/>
      <c r="H30" s="107"/>
    </row>
    <row r="31" spans="1:11" x14ac:dyDescent="0.25">
      <c r="A31" s="24"/>
      <c r="B31" s="252" t="s">
        <v>36</v>
      </c>
      <c r="C31" s="253"/>
      <c r="D31" s="1"/>
      <c r="G31" s="51"/>
    </row>
    <row r="32" spans="1:11" ht="15.75" thickBot="1" x14ac:dyDescent="0.3">
      <c r="A32" s="24"/>
      <c r="B32" s="1"/>
      <c r="C32" s="1"/>
      <c r="D32" s="1"/>
      <c r="G32" s="51"/>
    </row>
    <row r="33" spans="1:9" ht="51.95" customHeight="1" thickBot="1" x14ac:dyDescent="0.3">
      <c r="A33" s="14" t="s">
        <v>35</v>
      </c>
      <c r="B33" s="256"/>
      <c r="C33" s="257"/>
      <c r="D33" s="17">
        <f>IF(B33="SI",1.5,0)</f>
        <v>0</v>
      </c>
      <c r="G33" s="51"/>
    </row>
    <row r="34" spans="1:9" x14ac:dyDescent="0.25">
      <c r="A34" s="24"/>
      <c r="B34" s="1"/>
      <c r="C34" s="1"/>
      <c r="D34" s="1"/>
      <c r="G34" s="51"/>
    </row>
    <row r="35" spans="1:9" x14ac:dyDescent="0.25">
      <c r="A35" s="24"/>
      <c r="B35" s="1"/>
      <c r="C35" s="1"/>
      <c r="D35" s="1"/>
      <c r="G35" s="51"/>
    </row>
    <row r="36" spans="1:9" x14ac:dyDescent="0.25">
      <c r="A36" s="24"/>
      <c r="B36" s="252" t="s">
        <v>36</v>
      </c>
      <c r="C36" s="253"/>
      <c r="D36" s="1"/>
      <c r="G36" s="51"/>
    </row>
    <row r="37" spans="1:9" ht="15.75" thickBot="1" x14ac:dyDescent="0.3">
      <c r="A37" s="24"/>
      <c r="B37" s="1"/>
      <c r="C37" s="1"/>
      <c r="D37" s="1"/>
      <c r="G37" s="51"/>
    </row>
    <row r="38" spans="1:9" ht="54" customHeight="1" thickBot="1" x14ac:dyDescent="0.3">
      <c r="A38" s="14" t="s">
        <v>34</v>
      </c>
      <c r="B38" s="256"/>
      <c r="C38" s="257"/>
      <c r="D38" s="17">
        <f>IF(B38="SI",3,0)</f>
        <v>0</v>
      </c>
      <c r="G38" s="51"/>
    </row>
    <row r="39" spans="1:9" x14ac:dyDescent="0.25">
      <c r="A39" s="222"/>
      <c r="B39" s="219"/>
      <c r="C39" s="219"/>
      <c r="D39" s="219"/>
      <c r="E39" s="219"/>
      <c r="F39" s="219"/>
      <c r="G39" s="220"/>
      <c r="H39" s="219"/>
      <c r="I39" s="219"/>
    </row>
    <row r="40" spans="1:9" x14ac:dyDescent="0.25">
      <c r="A40" s="222"/>
      <c r="B40" s="219"/>
      <c r="C40" s="219"/>
      <c r="D40" s="219"/>
      <c r="E40" s="219"/>
      <c r="F40" s="219"/>
      <c r="G40" s="220"/>
      <c r="H40" s="219"/>
      <c r="I40" s="219"/>
    </row>
    <row r="41" spans="1:9" x14ac:dyDescent="0.25">
      <c r="A41" s="24"/>
      <c r="B41" s="252" t="s">
        <v>1</v>
      </c>
      <c r="C41" s="253"/>
      <c r="D41" s="3" t="s">
        <v>2</v>
      </c>
      <c r="G41" s="51"/>
    </row>
    <row r="42" spans="1:9" ht="15" customHeight="1" thickBot="1" x14ac:dyDescent="0.3">
      <c r="A42" s="24"/>
      <c r="B42" s="1"/>
      <c r="C42" s="1"/>
      <c r="D42" s="1"/>
      <c r="G42" s="51"/>
    </row>
    <row r="43" spans="1:9" ht="48" customHeight="1" x14ac:dyDescent="0.25">
      <c r="A43" s="144" t="s">
        <v>88</v>
      </c>
      <c r="B43" s="274"/>
      <c r="C43" s="275"/>
      <c r="D43" s="129">
        <f>B43*3</f>
        <v>0</v>
      </c>
      <c r="G43" s="51"/>
    </row>
    <row r="44" spans="1:9" x14ac:dyDescent="0.25">
      <c r="A44" s="145" t="s">
        <v>87</v>
      </c>
      <c r="B44" s="269"/>
      <c r="C44" s="273"/>
      <c r="D44" s="151">
        <f>B44*3</f>
        <v>0</v>
      </c>
      <c r="G44" s="51"/>
    </row>
    <row r="45" spans="1:9" x14ac:dyDescent="0.25">
      <c r="A45" s="145" t="s">
        <v>129</v>
      </c>
      <c r="B45" s="250"/>
      <c r="C45" s="259"/>
      <c r="D45" s="140">
        <f>B45*3</f>
        <v>0</v>
      </c>
      <c r="G45" s="51"/>
    </row>
    <row r="46" spans="1:9" x14ac:dyDescent="0.25">
      <c r="A46" s="145"/>
      <c r="B46" s="213"/>
      <c r="C46" s="213"/>
      <c r="D46" s="221"/>
      <c r="G46" s="51"/>
    </row>
    <row r="47" spans="1:9" x14ac:dyDescent="0.25">
      <c r="A47" s="24"/>
      <c r="B47" s="252" t="s">
        <v>1</v>
      </c>
      <c r="C47" s="253"/>
      <c r="D47" s="3" t="s">
        <v>2</v>
      </c>
      <c r="G47" s="51"/>
    </row>
    <row r="48" spans="1:9" ht="15" customHeight="1" thickBot="1" x14ac:dyDescent="0.3">
      <c r="A48" s="24"/>
      <c r="B48" s="5"/>
      <c r="C48" s="1"/>
      <c r="D48" s="1"/>
      <c r="G48" s="51"/>
    </row>
    <row r="49" spans="1:12" ht="30" customHeight="1" thickBot="1" x14ac:dyDescent="0.3">
      <c r="A49" s="41" t="s">
        <v>37</v>
      </c>
      <c r="B49" s="262">
        <v>7</v>
      </c>
      <c r="C49" s="263"/>
      <c r="D49" s="217">
        <f>B49*5</f>
        <v>35</v>
      </c>
      <c r="E49" s="10" t="s">
        <v>39</v>
      </c>
      <c r="F49" s="10">
        <f>B49+B50+B51</f>
        <v>21</v>
      </c>
      <c r="G49" s="51"/>
    </row>
    <row r="50" spans="1:12" ht="15.75" thickBot="1" x14ac:dyDescent="0.3">
      <c r="A50" s="43" t="s">
        <v>38</v>
      </c>
      <c r="B50" s="269">
        <v>7</v>
      </c>
      <c r="C50" s="270"/>
      <c r="D50" s="217">
        <f t="shared" ref="D50:D51" si="0">B50*5</f>
        <v>35</v>
      </c>
      <c r="E50" s="12"/>
      <c r="F50" s="12"/>
      <c r="G50" s="51"/>
    </row>
    <row r="51" spans="1:12" ht="15.75" thickBot="1" x14ac:dyDescent="0.3">
      <c r="A51" s="45" t="s">
        <v>124</v>
      </c>
      <c r="B51" s="250">
        <v>7</v>
      </c>
      <c r="C51" s="251"/>
      <c r="D51" s="4">
        <f t="shared" si="0"/>
        <v>35</v>
      </c>
      <c r="E51" s="12"/>
      <c r="F51" s="12"/>
      <c r="G51" s="51"/>
    </row>
    <row r="52" spans="1:12" x14ac:dyDescent="0.25">
      <c r="A52" s="24"/>
      <c r="B52" s="258"/>
      <c r="C52" s="258"/>
      <c r="D52" s="218"/>
      <c r="E52" s="219"/>
      <c r="F52" s="219"/>
      <c r="G52" s="220"/>
      <c r="H52" s="219"/>
      <c r="I52" s="219"/>
    </row>
    <row r="53" spans="1:12" x14ac:dyDescent="0.25">
      <c r="A53" s="24"/>
      <c r="B53" s="219"/>
      <c r="C53" s="219"/>
      <c r="D53" s="219"/>
      <c r="E53" s="219"/>
      <c r="F53" s="219"/>
      <c r="G53" s="220"/>
      <c r="H53" s="219"/>
      <c r="I53" s="219"/>
      <c r="J53" s="36"/>
    </row>
    <row r="54" spans="1:12" x14ac:dyDescent="0.25">
      <c r="A54" s="24"/>
      <c r="B54" s="252" t="s">
        <v>1</v>
      </c>
      <c r="C54" s="253"/>
      <c r="D54" s="3" t="s">
        <v>2</v>
      </c>
      <c r="E54" s="36"/>
      <c r="F54" s="36"/>
      <c r="G54" s="156"/>
      <c r="H54" s="36"/>
      <c r="I54" s="36"/>
      <c r="J54" s="36"/>
    </row>
    <row r="55" spans="1:12" ht="30" customHeight="1" thickBot="1" x14ac:dyDescent="0.3">
      <c r="A55" s="24"/>
      <c r="B55" s="5"/>
      <c r="C55" s="1"/>
      <c r="D55" s="1"/>
      <c r="E55" s="36"/>
      <c r="F55" s="36"/>
      <c r="G55" s="156"/>
      <c r="H55" s="36"/>
      <c r="I55" s="36"/>
      <c r="J55" s="36"/>
    </row>
    <row r="56" spans="1:12" ht="29.25" thickBot="1" x14ac:dyDescent="0.35">
      <c r="A56" s="42" t="s">
        <v>7</v>
      </c>
      <c r="B56" s="260"/>
      <c r="C56" s="261"/>
      <c r="D56" s="39">
        <f>IF(B56=1,"4",IF(B56=2,"8",IF(B56=3,"12",IF(B56=4,"17",IF(B56=5,"22",IF(B56=6,"28",IF(B56=7,"34",IF(B56=8,"40",IF(B56=9,"46",IF(B56=10,"52",IF(B56=11,"58",IF(B56=12,"64",IF(B56=13,"70",IF(B56=14,"76",IF(B56=15,"82",IF(B56=16,"88",IF(B56=17,"94",IF(B56=18,"100",IF(B56=19,"106",IF(B56=20,"112",IF(B56=21,"118",IF(B56=22,"124",IF(B56=23,"130",IF(B56=24,"136",IF(B56=25,"142",IF(B56=26,"148",IF(B56=27,"154",IF(B56=28,"160",IF(B56=29,"166",IF(B56=30,"172",IF(B56=31,"178",IF(B56=32,"184",IF(B56=33,"190",IF(B56=34,"196",IF(B56=35,"202",IF(B56=36,"208",IF(B56=37,"214",IF(B56=38,"220",IF(B56=39,"226",IF(B56=40,"232",IF(B56=41,"238",IF(B56=42,"244",IF(B56=43,"250",IF(B56=44,"256",IF(B56=45,"262",IF(B56=46,"268",IF(B56=47,"274",IF(B56=48,"280",IF(B56=49,"286",IF(B56=50,"292",))))))))))))))))))))))))))))))))))))))))))))))))))</f>
        <v>0</v>
      </c>
      <c r="E56" s="10" t="s">
        <v>39</v>
      </c>
      <c r="F56" s="10" t="e">
        <f>B56+#REF!</f>
        <v>#REF!</v>
      </c>
      <c r="G56" s="51"/>
      <c r="J56" s="37"/>
      <c r="K56" s="37"/>
      <c r="L56" s="37"/>
    </row>
    <row r="57" spans="1:12" ht="19.5" thickBot="1" x14ac:dyDescent="0.35">
      <c r="A57" s="45" t="s">
        <v>114</v>
      </c>
      <c r="B57" s="250">
        <v>6</v>
      </c>
      <c r="C57" s="251"/>
      <c r="D57" s="39" t="str">
        <f>IF(B57=1,"4",IF(B57=2,"8",IF(B57=3,"12",IF(B57=4,"17",IF(B57=5,"22",IF(B57=6,"28",IF(B57=7,"34",IF(B57=8,"40",IF(B57=9,"46",IF(B57=10,"52",IF(B57=11,"58",IF(B57=12,"64",IF(B57=13,"70",IF(B57=14,"76",IF(B57=15,"82",IF(B57=16,"88",IF(B57=17,"94",IF(B57=18,"100",IF(B57=19,"106",IF(B57=20,"112",IF(B57=21,"118",IF(B57=22,"124",IF(B57=23,"130",IF(B57=24,"136",IF(B57=25,"142",IF(B57=26,"148",IF(B57=27,"154",IF(B57=28,"160",IF(B57=29,"166",IF(B57=30,"172",IF(B57=31,"178",IF(B57=32,"184",IF(B57=33,"190",IF(B57=34,"196",IF(B57=35,"202",IF(B57=36,"208",IF(B57=37,"214",IF(B57=38,"220",IF(B57=39,"226",IF(B57=40,"232",IF(B57=41,"238",IF(B57=42,"244",IF(B57=43,"250",IF(B57=44,"256",IF(B57=45,"262",IF(B57=46,"268",IF(B57=47,"274",IF(B57=48,"280",IF(B57=49,"286",IF(B57=50,"292",))))))))))))))))))))))))))))))))))))))))))))))))))</f>
        <v>28</v>
      </c>
      <c r="E57" s="10"/>
      <c r="F57" s="10"/>
      <c r="G57" s="51"/>
      <c r="J57" s="37"/>
      <c r="K57" s="37"/>
      <c r="L57" s="37"/>
    </row>
    <row r="58" spans="1:12" ht="15" customHeight="1" x14ac:dyDescent="0.3">
      <c r="A58" s="24"/>
      <c r="B58" s="1"/>
      <c r="C58" s="1"/>
      <c r="D58" s="1"/>
      <c r="G58" s="51"/>
      <c r="I58" s="37"/>
      <c r="J58" s="37"/>
      <c r="K58" s="37"/>
      <c r="L58" s="37"/>
    </row>
    <row r="59" spans="1:12" ht="18.75" customHeight="1" x14ac:dyDescent="0.3">
      <c r="A59" s="24"/>
      <c r="B59" s="252" t="s">
        <v>1</v>
      </c>
      <c r="C59" s="253"/>
      <c r="D59" s="3" t="s">
        <v>2</v>
      </c>
      <c r="G59" s="51"/>
      <c r="I59" s="37"/>
      <c r="J59" s="37"/>
      <c r="K59" s="37"/>
      <c r="L59" s="37"/>
    </row>
    <row r="60" spans="1:12" ht="15.75" customHeight="1" thickBot="1" x14ac:dyDescent="0.35">
      <c r="A60" s="24"/>
      <c r="B60" s="1"/>
      <c r="C60" s="1"/>
      <c r="D60" s="1"/>
      <c r="G60" s="51"/>
      <c r="I60" s="37"/>
      <c r="J60" s="37"/>
      <c r="K60" s="37"/>
      <c r="L60" s="37"/>
    </row>
    <row r="61" spans="1:12" ht="29.25" thickBot="1" x14ac:dyDescent="0.3">
      <c r="A61" s="14" t="s">
        <v>8</v>
      </c>
      <c r="B61" s="260"/>
      <c r="C61" s="261"/>
      <c r="D61" s="4">
        <f>B61*1</f>
        <v>0</v>
      </c>
      <c r="G61" s="51"/>
    </row>
    <row r="62" spans="1:12" x14ac:dyDescent="0.25">
      <c r="A62" s="24"/>
      <c r="B62" s="278"/>
      <c r="C62" s="278"/>
      <c r="D62" s="1"/>
      <c r="G62" s="51"/>
    </row>
    <row r="63" spans="1:12" ht="34.5" customHeight="1" x14ac:dyDescent="0.25">
      <c r="A63" s="24"/>
      <c r="B63" s="36"/>
      <c r="C63" s="1"/>
      <c r="D63" s="1"/>
      <c r="G63" s="51"/>
    </row>
    <row r="64" spans="1:12" x14ac:dyDescent="0.25">
      <c r="A64" s="24"/>
      <c r="B64" s="252" t="s">
        <v>25</v>
      </c>
      <c r="C64" s="253"/>
      <c r="D64" s="3" t="s">
        <v>2</v>
      </c>
      <c r="G64" s="51"/>
      <c r="H64" s="24"/>
    </row>
    <row r="65" spans="1:11" ht="15.75" thickBot="1" x14ac:dyDescent="0.3">
      <c r="A65" s="24"/>
      <c r="B65" s="1"/>
      <c r="C65" s="1"/>
      <c r="D65" s="1"/>
      <c r="G65" s="51"/>
      <c r="H65" s="24"/>
    </row>
    <row r="66" spans="1:11" ht="29.25" thickBot="1" x14ac:dyDescent="0.3">
      <c r="A66" s="14" t="s">
        <v>32</v>
      </c>
      <c r="B66" s="260"/>
      <c r="C66" s="261"/>
      <c r="D66" s="4">
        <f>IF(B66="SI",10,0)</f>
        <v>0</v>
      </c>
      <c r="E66" s="53"/>
      <c r="F66" s="54"/>
      <c r="G66" s="55"/>
      <c r="H66" s="25"/>
    </row>
    <row r="67" spans="1:11" x14ac:dyDescent="0.25">
      <c r="A67" s="24"/>
      <c r="B67" s="1"/>
      <c r="C67" s="1"/>
      <c r="D67" s="1"/>
      <c r="H67" s="24"/>
      <c r="I67" s="5"/>
    </row>
    <row r="68" spans="1:11" ht="15" hidden="1" customHeight="1" x14ac:dyDescent="0.3">
      <c r="H68" s="24" t="s">
        <v>13</v>
      </c>
      <c r="I68" s="8">
        <v>1</v>
      </c>
      <c r="J68" s="9">
        <v>1</v>
      </c>
      <c r="K68" s="4">
        <f>I69+J69</f>
        <v>7</v>
      </c>
    </row>
    <row r="69" spans="1:11" ht="15" hidden="1" customHeight="1" x14ac:dyDescent="0.25">
      <c r="H69" s="24"/>
      <c r="I69" s="10">
        <f>I68*4</f>
        <v>4</v>
      </c>
      <c r="J69" s="10">
        <f>J68*3</f>
        <v>3</v>
      </c>
    </row>
    <row r="70" spans="1:11" ht="47.25" customHeight="1" x14ac:dyDescent="0.25">
      <c r="B70" s="38" t="s">
        <v>9</v>
      </c>
      <c r="C70" s="24"/>
      <c r="D70" s="24"/>
      <c r="E70" s="24"/>
      <c r="F70" s="24"/>
    </row>
    <row r="71" spans="1:11" ht="16.5" customHeight="1" x14ac:dyDescent="0.25">
      <c r="A71" s="24"/>
      <c r="B71" s="252" t="s">
        <v>25</v>
      </c>
      <c r="C71" s="253"/>
      <c r="D71" s="27" t="s">
        <v>2</v>
      </c>
      <c r="F71" s="24"/>
    </row>
    <row r="72" spans="1:11" ht="15.75" thickBot="1" x14ac:dyDescent="0.3">
      <c r="A72" s="24"/>
      <c r="B72" s="1"/>
      <c r="C72" s="1"/>
      <c r="D72" s="1"/>
      <c r="F72" s="24"/>
    </row>
    <row r="73" spans="1:11" ht="30" customHeight="1" thickBot="1" x14ac:dyDescent="0.3">
      <c r="A73" s="24" t="s">
        <v>10</v>
      </c>
      <c r="B73" s="260"/>
      <c r="C73" s="261"/>
      <c r="D73" s="4">
        <f>IF(B73="SI",6,0)</f>
        <v>0</v>
      </c>
      <c r="F73" s="24"/>
    </row>
    <row r="74" spans="1:11" ht="17.25" customHeight="1" x14ac:dyDescent="0.25">
      <c r="B74" s="24"/>
      <c r="C74" s="26"/>
      <c r="D74" s="26"/>
      <c r="E74" s="24"/>
      <c r="F74" s="24"/>
    </row>
    <row r="75" spans="1:11" ht="16.5" customHeight="1" x14ac:dyDescent="0.25">
      <c r="A75" s="24"/>
      <c r="B75" s="7" t="s">
        <v>11</v>
      </c>
      <c r="C75" s="7" t="s">
        <v>12</v>
      </c>
      <c r="D75" s="35" t="s">
        <v>2</v>
      </c>
      <c r="E75" s="24"/>
      <c r="F75" s="24"/>
    </row>
    <row r="76" spans="1:11" ht="21" customHeight="1" thickBot="1" x14ac:dyDescent="0.3">
      <c r="B76" s="1"/>
      <c r="F76" s="24"/>
    </row>
    <row r="77" spans="1:11" ht="36.75" customHeight="1" thickBot="1" x14ac:dyDescent="0.3">
      <c r="A77" s="24" t="s">
        <v>13</v>
      </c>
      <c r="B77" s="19"/>
      <c r="C77" s="19"/>
      <c r="D77" s="4">
        <f>B78+C78</f>
        <v>0</v>
      </c>
      <c r="E77" s="12" t="s">
        <v>13</v>
      </c>
      <c r="F77" s="103">
        <f>B77+C77</f>
        <v>0</v>
      </c>
    </row>
    <row r="78" spans="1:11" x14ac:dyDescent="0.25">
      <c r="A78" s="24"/>
      <c r="B78" s="10">
        <f>B77*5</f>
        <v>0</v>
      </c>
      <c r="C78" s="10">
        <f>C77*4</f>
        <v>0</v>
      </c>
      <c r="D78" s="1"/>
      <c r="F78" s="24"/>
    </row>
    <row r="79" spans="1:11" x14ac:dyDescent="0.25">
      <c r="A79" s="24"/>
      <c r="B79" s="10"/>
      <c r="C79" s="10"/>
      <c r="D79" s="1"/>
      <c r="F79" s="24"/>
    </row>
    <row r="80" spans="1:11" ht="18" customHeight="1" x14ac:dyDescent="0.25">
      <c r="A80" s="24"/>
      <c r="B80" s="252" t="s">
        <v>25</v>
      </c>
      <c r="C80" s="253"/>
      <c r="D80" s="27" t="s">
        <v>2</v>
      </c>
      <c r="F80" s="24"/>
    </row>
    <row r="81" spans="1:6" ht="15.75" thickBot="1" x14ac:dyDescent="0.3">
      <c r="A81" s="24"/>
      <c r="B81" s="1"/>
      <c r="C81" s="1"/>
      <c r="D81" s="1"/>
      <c r="E81" s="24"/>
      <c r="F81" s="24"/>
    </row>
    <row r="82" spans="1:6" ht="32.25" customHeight="1" thickBot="1" x14ac:dyDescent="0.3">
      <c r="A82" s="24" t="s">
        <v>14</v>
      </c>
      <c r="B82" s="260"/>
      <c r="C82" s="261"/>
      <c r="D82" s="4">
        <f>IF(B82="SI",6,0)</f>
        <v>0</v>
      </c>
      <c r="E82" s="24"/>
      <c r="F82" s="24"/>
    </row>
    <row r="83" spans="1:6" x14ac:dyDescent="0.25">
      <c r="A83" s="24"/>
      <c r="B83" s="24"/>
      <c r="C83" s="24"/>
      <c r="D83" s="24"/>
      <c r="E83" s="24"/>
      <c r="F83" s="24"/>
    </row>
    <row r="84" spans="1:6" x14ac:dyDescent="0.25">
      <c r="A84" s="24"/>
      <c r="B84" s="1"/>
      <c r="C84" s="1"/>
      <c r="D84" s="1"/>
    </row>
    <row r="85" spans="1:6" ht="15" customHeight="1" x14ac:dyDescent="0.3">
      <c r="A85" s="24"/>
      <c r="B85" s="1"/>
      <c r="C85" s="2"/>
      <c r="D85" s="1"/>
    </row>
    <row r="86" spans="1:6" ht="30" customHeight="1" x14ac:dyDescent="0.3">
      <c r="A86" s="24"/>
      <c r="B86" s="2" t="s">
        <v>15</v>
      </c>
      <c r="C86" s="1"/>
      <c r="D86" s="1"/>
    </row>
    <row r="87" spans="1:6" x14ac:dyDescent="0.25">
      <c r="A87" s="24"/>
      <c r="B87" s="1"/>
      <c r="C87" s="1"/>
      <c r="D87" s="1"/>
    </row>
    <row r="88" spans="1:6" x14ac:dyDescent="0.25">
      <c r="A88" s="24"/>
      <c r="B88" s="1"/>
      <c r="C88" s="1"/>
      <c r="D88" s="1"/>
    </row>
    <row r="89" spans="1:6" x14ac:dyDescent="0.25">
      <c r="A89" s="24"/>
      <c r="B89" s="252" t="s">
        <v>25</v>
      </c>
      <c r="C89" s="253"/>
      <c r="D89" s="27" t="s">
        <v>2</v>
      </c>
    </row>
    <row r="90" spans="1:6" ht="12.75" customHeight="1" thickBot="1" x14ac:dyDescent="0.3">
      <c r="A90" s="24"/>
      <c r="B90" s="1"/>
      <c r="C90" s="1"/>
      <c r="D90" s="1"/>
    </row>
    <row r="91" spans="1:6" ht="30" customHeight="1" thickBot="1" x14ac:dyDescent="0.3">
      <c r="A91" s="15" t="s">
        <v>17</v>
      </c>
      <c r="B91" s="260"/>
      <c r="C91" s="261"/>
      <c r="D91" s="30">
        <f>IF(B91="si",12,0)</f>
        <v>0</v>
      </c>
    </row>
    <row r="92" spans="1:6" x14ac:dyDescent="0.25">
      <c r="A92" s="15"/>
      <c r="B92" s="1"/>
      <c r="C92" s="1"/>
      <c r="D92" s="1"/>
    </row>
    <row r="93" spans="1:6" ht="15.75" thickBot="1" x14ac:dyDescent="0.3">
      <c r="A93" s="15"/>
      <c r="B93" s="1"/>
      <c r="C93" s="1"/>
      <c r="D93" s="1"/>
    </row>
    <row r="94" spans="1:6" ht="15.75" thickBot="1" x14ac:dyDescent="0.3">
      <c r="A94" s="24"/>
      <c r="B94" s="252" t="s">
        <v>16</v>
      </c>
      <c r="C94" s="253"/>
      <c r="D94" s="27" t="s">
        <v>2</v>
      </c>
      <c r="F94" s="31">
        <f>D91+E96</f>
        <v>0</v>
      </c>
    </row>
    <row r="95" spans="1:6" ht="15" customHeight="1" thickBot="1" x14ac:dyDescent="0.3">
      <c r="A95" s="24"/>
      <c r="B95" s="1"/>
      <c r="C95" s="1"/>
      <c r="D95" s="1"/>
    </row>
    <row r="96" spans="1:6" ht="29.25" thickBot="1" x14ac:dyDescent="0.3">
      <c r="A96" s="16" t="s">
        <v>28</v>
      </c>
      <c r="B96" s="260"/>
      <c r="C96" s="261"/>
      <c r="D96" s="28">
        <f>B96*1</f>
        <v>0</v>
      </c>
      <c r="E96" s="29" t="str">
        <f>IF(D96&gt;3,"3",IF(D96=3,"3",IF(D96=2,"2",IF(D96=1,"1","0"))))</f>
        <v>0</v>
      </c>
    </row>
    <row r="97" spans="1:4" x14ac:dyDescent="0.25">
      <c r="A97" s="24"/>
      <c r="B97" s="1"/>
      <c r="C97" s="1"/>
      <c r="D97" s="1"/>
    </row>
    <row r="98" spans="1:4" x14ac:dyDescent="0.25">
      <c r="A98" s="24"/>
      <c r="B98" s="1"/>
      <c r="C98" s="1"/>
      <c r="D98" s="1"/>
    </row>
    <row r="99" spans="1:4" x14ac:dyDescent="0.25">
      <c r="A99" s="15"/>
      <c r="B99" s="252" t="s">
        <v>16</v>
      </c>
      <c r="C99" s="253"/>
      <c r="D99" s="27" t="s">
        <v>2</v>
      </c>
    </row>
    <row r="100" spans="1:4" ht="15" customHeight="1" thickBot="1" x14ac:dyDescent="0.3">
      <c r="A100" s="15"/>
      <c r="B100" s="1"/>
      <c r="C100" s="1"/>
      <c r="D100" s="1"/>
    </row>
    <row r="101" spans="1:4" ht="28.5" customHeight="1" thickBot="1" x14ac:dyDescent="0.3">
      <c r="A101" s="16" t="s">
        <v>18</v>
      </c>
      <c r="B101" s="260"/>
      <c r="C101" s="261"/>
      <c r="D101" s="4">
        <f>B101*5</f>
        <v>0</v>
      </c>
    </row>
    <row r="102" spans="1:4" x14ac:dyDescent="0.25">
      <c r="A102" s="24"/>
      <c r="B102" s="1"/>
      <c r="C102" s="1"/>
      <c r="D102" s="1"/>
    </row>
    <row r="103" spans="1:4" x14ac:dyDescent="0.25">
      <c r="A103" s="24"/>
      <c r="B103" s="1"/>
      <c r="C103" s="1"/>
      <c r="D103" s="1"/>
    </row>
    <row r="104" spans="1:4" x14ac:dyDescent="0.25">
      <c r="A104" s="24"/>
      <c r="B104" s="252" t="s">
        <v>16</v>
      </c>
      <c r="C104" s="253"/>
      <c r="D104" s="27" t="s">
        <v>2</v>
      </c>
    </row>
    <row r="105" spans="1:4" ht="15" customHeight="1" thickBot="1" x14ac:dyDescent="0.3">
      <c r="A105" s="24"/>
      <c r="B105" s="22"/>
      <c r="C105" s="1"/>
      <c r="D105" s="1"/>
    </row>
    <row r="106" spans="1:4" ht="43.5" thickBot="1" x14ac:dyDescent="0.3">
      <c r="A106" s="16" t="s">
        <v>19</v>
      </c>
      <c r="B106" s="256"/>
      <c r="C106" s="257"/>
      <c r="D106" s="6">
        <f>B106*3</f>
        <v>0</v>
      </c>
    </row>
    <row r="107" spans="1:4" x14ac:dyDescent="0.25">
      <c r="A107" s="24"/>
      <c r="B107" s="1"/>
      <c r="C107" s="1"/>
      <c r="D107" s="1"/>
    </row>
    <row r="108" spans="1:4" x14ac:dyDescent="0.25">
      <c r="A108" s="24"/>
      <c r="B108" s="1"/>
      <c r="C108" s="1"/>
      <c r="D108" s="1"/>
    </row>
    <row r="109" spans="1:4" x14ac:dyDescent="0.25">
      <c r="A109" s="24"/>
      <c r="B109" s="252" t="s">
        <v>16</v>
      </c>
      <c r="C109" s="253"/>
      <c r="D109" s="27" t="s">
        <v>2</v>
      </c>
    </row>
    <row r="110" spans="1:4" ht="15" customHeight="1" thickBot="1" x14ac:dyDescent="0.3">
      <c r="A110" s="24"/>
      <c r="B110" s="1"/>
      <c r="C110" s="1"/>
      <c r="D110" s="1"/>
    </row>
    <row r="111" spans="1:4" ht="30" customHeight="1" thickBot="1" x14ac:dyDescent="0.3">
      <c r="A111" s="16" t="s">
        <v>20</v>
      </c>
      <c r="B111" s="260"/>
      <c r="C111" s="261"/>
      <c r="D111" s="4">
        <f>B111*1</f>
        <v>0</v>
      </c>
    </row>
    <row r="112" spans="1:4" x14ac:dyDescent="0.25">
      <c r="A112" s="15"/>
      <c r="B112" s="1"/>
      <c r="C112" s="1"/>
      <c r="D112" s="1"/>
    </row>
    <row r="113" spans="1:7" x14ac:dyDescent="0.25">
      <c r="A113" s="15"/>
      <c r="B113" s="1"/>
      <c r="C113" s="1"/>
      <c r="D113" s="1"/>
    </row>
    <row r="114" spans="1:7" x14ac:dyDescent="0.25">
      <c r="A114" s="15"/>
      <c r="B114" s="252" t="s">
        <v>16</v>
      </c>
      <c r="C114" s="253"/>
      <c r="D114" s="27" t="s">
        <v>2</v>
      </c>
    </row>
    <row r="115" spans="1:7" ht="15" customHeight="1" thickBot="1" x14ac:dyDescent="0.3">
      <c r="A115" s="15"/>
      <c r="B115" s="1"/>
      <c r="C115" s="1"/>
      <c r="D115" s="1"/>
    </row>
    <row r="116" spans="1:7" ht="29.25" customHeight="1" thickBot="1" x14ac:dyDescent="0.3">
      <c r="A116" s="16" t="s">
        <v>33</v>
      </c>
      <c r="B116" s="260"/>
      <c r="C116" s="261"/>
      <c r="D116" s="4">
        <f>B116*5</f>
        <v>0</v>
      </c>
      <c r="F116" s="32">
        <f>D101+D106+D111+D116+D121+D126+D131+D136</f>
        <v>0</v>
      </c>
      <c r="G116" s="40" t="str">
        <f>IF(F116&gt;10,"10",IF(F116=10.5,"10,5",IF(F116=10,"10",IF(F116=9.5,"9,5",IF(F116=9,"9",IF(F116=8.5,"8,5",IF(F116=8,"8",IF(F116=7.5,"7,5",IF(F116=7,"7",IF(F116=6.5,"6,5",IF(F116=6,"6",IF(F116=5.5,"5,5",IF(F116=5,"5",IF(F116=4.5,"4,5",IF(F116=4,"4",IF(F116=3.5,"3,5",IF(F116=3,"3",IF(F116=2.5,"2,5",IF(F116=2,"2",IF(F116=1.5,"1,5",IF(F116=1,"1",IF(F116=0.5,"0,5","0"))))))))))))))))))))))</f>
        <v>0</v>
      </c>
    </row>
    <row r="117" spans="1:7" x14ac:dyDescent="0.25">
      <c r="A117" s="24"/>
      <c r="B117" s="1"/>
      <c r="C117" s="1"/>
      <c r="D117" s="1"/>
    </row>
    <row r="118" spans="1:7" x14ac:dyDescent="0.25">
      <c r="A118" s="24"/>
      <c r="B118" s="1"/>
      <c r="C118" s="1"/>
      <c r="D118" s="1"/>
    </row>
    <row r="119" spans="1:7" x14ac:dyDescent="0.25">
      <c r="A119" s="24"/>
      <c r="B119" s="252" t="s">
        <v>16</v>
      </c>
      <c r="C119" s="253"/>
      <c r="D119" s="27" t="s">
        <v>2</v>
      </c>
    </row>
    <row r="120" spans="1:7" ht="15" customHeight="1" thickBot="1" x14ac:dyDescent="0.3">
      <c r="A120" s="24"/>
      <c r="B120" s="1"/>
      <c r="C120" s="1"/>
      <c r="D120" s="1"/>
    </row>
    <row r="121" spans="1:7" ht="29.25" customHeight="1" thickBot="1" x14ac:dyDescent="0.3">
      <c r="A121" s="16" t="s">
        <v>21</v>
      </c>
      <c r="B121" s="260"/>
      <c r="C121" s="261"/>
      <c r="D121" s="4">
        <f>B121*5</f>
        <v>0</v>
      </c>
    </row>
    <row r="122" spans="1:7" x14ac:dyDescent="0.25">
      <c r="A122" s="15"/>
      <c r="B122" s="1"/>
      <c r="C122" s="1"/>
      <c r="D122" s="1"/>
    </row>
    <row r="123" spans="1:7" x14ac:dyDescent="0.25">
      <c r="A123" s="15"/>
      <c r="B123" s="1"/>
      <c r="C123" s="1"/>
      <c r="D123" s="1"/>
    </row>
    <row r="124" spans="1:7" x14ac:dyDescent="0.25">
      <c r="A124" s="15"/>
      <c r="B124" s="252" t="s">
        <v>16</v>
      </c>
      <c r="C124" s="253"/>
      <c r="D124" s="27" t="s">
        <v>2</v>
      </c>
    </row>
    <row r="125" spans="1:7" ht="15.75" thickBot="1" x14ac:dyDescent="0.3">
      <c r="A125" s="15"/>
      <c r="B125" s="1"/>
      <c r="C125" s="1"/>
      <c r="D125" s="1"/>
    </row>
    <row r="126" spans="1:7" ht="30" customHeight="1" thickBot="1" x14ac:dyDescent="0.3">
      <c r="A126" s="16" t="s">
        <v>29</v>
      </c>
      <c r="B126" s="260"/>
      <c r="C126" s="261"/>
      <c r="D126" s="4">
        <f>B126*1</f>
        <v>0</v>
      </c>
    </row>
    <row r="127" spans="1:7" x14ac:dyDescent="0.25">
      <c r="A127" s="15"/>
      <c r="B127" s="1"/>
      <c r="C127" s="1"/>
      <c r="D127" s="1"/>
    </row>
    <row r="128" spans="1:7" x14ac:dyDescent="0.25">
      <c r="A128" s="15"/>
      <c r="B128" s="1"/>
      <c r="C128" s="1"/>
      <c r="D128" s="1"/>
    </row>
    <row r="129" spans="1:14" x14ac:dyDescent="0.25">
      <c r="A129" s="15"/>
      <c r="B129" s="252" t="s">
        <v>16</v>
      </c>
      <c r="C129" s="253"/>
      <c r="D129" s="27" t="s">
        <v>2</v>
      </c>
    </row>
    <row r="130" spans="1:14" ht="15.75" thickBot="1" x14ac:dyDescent="0.3">
      <c r="A130" s="15"/>
      <c r="B130" s="1"/>
      <c r="C130" s="1"/>
      <c r="D130" s="1"/>
    </row>
    <row r="131" spans="1:14" s="1" customFormat="1" ht="30" customHeight="1" thickBot="1" x14ac:dyDescent="0.3">
      <c r="A131" s="16" t="s">
        <v>27</v>
      </c>
      <c r="B131" s="260"/>
      <c r="C131" s="261"/>
      <c r="D131" s="4">
        <f>B131*1</f>
        <v>0</v>
      </c>
    </row>
    <row r="132" spans="1:14" s="1" customFormat="1" x14ac:dyDescent="0.25">
      <c r="A132" s="15"/>
    </row>
    <row r="133" spans="1:14" s="1" customFormat="1" x14ac:dyDescent="0.25">
      <c r="A133" s="15"/>
    </row>
    <row r="134" spans="1:14" s="1" customFormat="1" x14ac:dyDescent="0.25">
      <c r="A134" s="15"/>
      <c r="B134" s="252" t="s">
        <v>16</v>
      </c>
      <c r="C134" s="253"/>
      <c r="D134" s="27" t="s">
        <v>2</v>
      </c>
    </row>
    <row r="135" spans="1:14" s="1" customFormat="1" ht="15.75" thickBot="1" x14ac:dyDescent="0.3">
      <c r="A135" s="15"/>
    </row>
    <row r="136" spans="1:14" s="1" customFormat="1" ht="29.25" customHeight="1" thickBot="1" x14ac:dyDescent="0.3">
      <c r="A136" s="16" t="s">
        <v>26</v>
      </c>
      <c r="B136" s="260"/>
      <c r="C136" s="261"/>
      <c r="D136" s="4">
        <f>B136*0.5</f>
        <v>0</v>
      </c>
      <c r="E136" s="23"/>
    </row>
    <row r="137" spans="1:14" s="1" customFormat="1" x14ac:dyDescent="0.25">
      <c r="A137" s="24"/>
    </row>
    <row r="138" spans="1:14" s="1" customFormat="1" ht="15.75" thickBot="1" x14ac:dyDescent="0.3">
      <c r="A138" s="24"/>
    </row>
    <row r="139" spans="1:14" s="1" customFormat="1" ht="21.75" thickBot="1" x14ac:dyDescent="0.4">
      <c r="A139" s="24"/>
      <c r="C139" s="13" t="s">
        <v>0</v>
      </c>
      <c r="D139" s="33">
        <f>D10+D16+D22+D28+D33+D38+D43+D49+D56+D61+D66+I21+I27</f>
        <v>187</v>
      </c>
      <c r="F139" s="255"/>
      <c r="G139" s="255"/>
      <c r="H139" s="255"/>
      <c r="I139" s="255"/>
      <c r="J139" s="255"/>
      <c r="K139" s="255"/>
      <c r="L139" s="255"/>
      <c r="M139" s="255"/>
      <c r="N139" s="255"/>
    </row>
    <row r="140" spans="1:14" s="1" customFormat="1" ht="15.75" thickBot="1" x14ac:dyDescent="0.3">
      <c r="A140" s="24"/>
      <c r="D140" s="34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 s="1" customFormat="1" ht="21.75" thickBot="1" x14ac:dyDescent="0.4">
      <c r="A141" s="277"/>
      <c r="C141" s="13" t="s">
        <v>22</v>
      </c>
      <c r="D141" s="33">
        <f>D73+D77+D82</f>
        <v>0</v>
      </c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s="1" customFormat="1" ht="15.75" thickBot="1" x14ac:dyDescent="0.3">
      <c r="A142" s="277"/>
      <c r="D142" s="34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s="1" customFormat="1" ht="21.75" thickBot="1" x14ac:dyDescent="0.4">
      <c r="A143" s="277"/>
      <c r="C143" s="13" t="s">
        <v>23</v>
      </c>
      <c r="D143" s="33">
        <f>G116+F94</f>
        <v>0</v>
      </c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s="1" customFormat="1" ht="15.75" thickBot="1" x14ac:dyDescent="0.3">
      <c r="A144" s="24"/>
      <c r="D144" s="34"/>
      <c r="F144" s="23"/>
      <c r="G144" s="88"/>
      <c r="H144" s="88"/>
      <c r="I144" s="88"/>
      <c r="J144" s="88"/>
      <c r="K144" s="23"/>
      <c r="L144" s="23"/>
      <c r="M144" s="23"/>
      <c r="N144" s="23"/>
    </row>
    <row r="145" spans="1:12" s="1" customFormat="1" ht="21.75" thickBot="1" x14ac:dyDescent="0.4">
      <c r="A145" s="24"/>
      <c r="C145" s="13" t="s">
        <v>24</v>
      </c>
      <c r="D145" s="33">
        <f>D143+D141+D139</f>
        <v>187</v>
      </c>
      <c r="F145" s="154"/>
      <c r="G145" s="23"/>
      <c r="H145" s="23"/>
      <c r="I145" s="23"/>
      <c r="J145" s="23"/>
      <c r="K145" s="23"/>
      <c r="L145" s="23"/>
    </row>
    <row r="146" spans="1:12" s="1" customFormat="1" ht="17.25" customHeight="1" x14ac:dyDescent="0.25">
      <c r="A146" s="24"/>
      <c r="F146" s="155"/>
      <c r="G146" s="23"/>
      <c r="H146" s="23"/>
      <c r="I146" s="23"/>
      <c r="J146" s="23"/>
      <c r="K146" s="23"/>
      <c r="L146" s="23"/>
    </row>
    <row r="147" spans="1:12" s="1" customFormat="1" x14ac:dyDescent="0.25">
      <c r="A147" s="24"/>
      <c r="F147" s="155"/>
      <c r="G147" s="23"/>
      <c r="H147" s="23"/>
      <c r="I147" s="23"/>
      <c r="J147" s="23"/>
      <c r="K147" s="23"/>
      <c r="L147" s="23"/>
    </row>
    <row r="148" spans="1:12" s="1" customFormat="1" x14ac:dyDescent="0.25">
      <c r="A148" s="176"/>
      <c r="B148" s="255"/>
      <c r="C148" s="255"/>
      <c r="D148" s="255"/>
      <c r="E148" s="255"/>
      <c r="F148" s="255"/>
      <c r="G148" s="153"/>
      <c r="H148" s="153"/>
      <c r="I148" s="153"/>
      <c r="J148" s="153"/>
    </row>
    <row r="149" spans="1:12" s="1" customFormat="1" x14ac:dyDescent="0.25">
      <c r="A149" s="176"/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2" s="1" customFormat="1" x14ac:dyDescent="0.25">
      <c r="A150" s="176"/>
      <c r="B150" s="23"/>
      <c r="C150" s="23"/>
      <c r="D150" s="23"/>
      <c r="E150" s="23"/>
      <c r="F150" s="23"/>
      <c r="G150" s="23"/>
      <c r="H150" s="23"/>
      <c r="I150" s="23"/>
      <c r="J150" s="23"/>
    </row>
    <row r="151" spans="1:12" s="1" customFormat="1" x14ac:dyDescent="0.25">
      <c r="A151" s="176"/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1:12" s="1" customFormat="1" x14ac:dyDescent="0.25">
      <c r="A152" s="176"/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1:12" s="1" customFormat="1" x14ac:dyDescent="0.25">
      <c r="A153" s="176"/>
      <c r="B153" s="23"/>
      <c r="C153" s="88"/>
      <c r="D153" s="88"/>
      <c r="E153" s="88"/>
      <c r="F153" s="88"/>
      <c r="G153" s="23"/>
      <c r="H153" s="23"/>
      <c r="I153" s="23"/>
      <c r="J153" s="23"/>
    </row>
    <row r="154" spans="1:12" s="1" customFormat="1" x14ac:dyDescent="0.25">
      <c r="A154" s="24"/>
    </row>
    <row r="155" spans="1:12" s="1" customFormat="1" x14ac:dyDescent="0.25">
      <c r="A155" s="24"/>
    </row>
    <row r="156" spans="1:12" s="1" customFormat="1" x14ac:dyDescent="0.25">
      <c r="A156" s="24"/>
    </row>
    <row r="157" spans="1:12" s="1" customFormat="1" x14ac:dyDescent="0.25">
      <c r="A157" s="24"/>
    </row>
    <row r="158" spans="1:12" s="1" customFormat="1" x14ac:dyDescent="0.25">
      <c r="A158" s="24"/>
    </row>
    <row r="159" spans="1:12" s="1" customFormat="1" x14ac:dyDescent="0.25">
      <c r="A159" s="24"/>
    </row>
    <row r="160" spans="1:12" s="1" customFormat="1" x14ac:dyDescent="0.25">
      <c r="A160" s="24"/>
    </row>
    <row r="161" spans="1:1" s="1" customFormat="1" x14ac:dyDescent="0.25">
      <c r="A161" s="24"/>
    </row>
    <row r="162" spans="1:1" s="1" customFormat="1" x14ac:dyDescent="0.25">
      <c r="A162" s="24"/>
    </row>
    <row r="163" spans="1:1" s="1" customFormat="1" x14ac:dyDescent="0.25">
      <c r="A163" s="24"/>
    </row>
    <row r="164" spans="1:1" s="1" customFormat="1" x14ac:dyDescent="0.25">
      <c r="A164" s="24"/>
    </row>
    <row r="165" spans="1:1" s="1" customFormat="1" x14ac:dyDescent="0.25">
      <c r="A165" s="24"/>
    </row>
    <row r="166" spans="1:1" s="1" customFormat="1" x14ac:dyDescent="0.25">
      <c r="A166" s="24"/>
    </row>
    <row r="167" spans="1:1" s="1" customFormat="1" x14ac:dyDescent="0.25">
      <c r="A167" s="24"/>
    </row>
    <row r="168" spans="1:1" s="1" customFormat="1" x14ac:dyDescent="0.25">
      <c r="A168" s="24"/>
    </row>
    <row r="169" spans="1:1" s="1" customFormat="1" x14ac:dyDescent="0.25">
      <c r="A169" s="24"/>
    </row>
    <row r="170" spans="1:1" s="1" customFormat="1" x14ac:dyDescent="0.25">
      <c r="A170" s="24"/>
    </row>
    <row r="171" spans="1:1" s="1" customFormat="1" x14ac:dyDescent="0.25">
      <c r="A171" s="24"/>
    </row>
    <row r="172" spans="1:1" s="1" customFormat="1" x14ac:dyDescent="0.25">
      <c r="A172" s="24"/>
    </row>
    <row r="173" spans="1:1" s="1" customFormat="1" x14ac:dyDescent="0.25">
      <c r="A173" s="24"/>
    </row>
    <row r="174" spans="1:1" s="1" customFormat="1" x14ac:dyDescent="0.25">
      <c r="A174" s="24"/>
    </row>
    <row r="175" spans="1:1" s="1" customFormat="1" x14ac:dyDescent="0.25">
      <c r="A175" s="24"/>
    </row>
    <row r="176" spans="1:1" s="1" customFormat="1" x14ac:dyDescent="0.25">
      <c r="A176" s="24"/>
    </row>
    <row r="177" spans="1:1" s="1" customFormat="1" x14ac:dyDescent="0.25">
      <c r="A177" s="24"/>
    </row>
    <row r="178" spans="1:1" s="1" customFormat="1" x14ac:dyDescent="0.25">
      <c r="A178" s="24"/>
    </row>
    <row r="179" spans="1:1" s="1" customFormat="1" x14ac:dyDescent="0.25">
      <c r="A179" s="24"/>
    </row>
    <row r="180" spans="1:1" s="1" customFormat="1" x14ac:dyDescent="0.25">
      <c r="A180" s="24"/>
    </row>
    <row r="181" spans="1:1" s="1" customFormat="1" x14ac:dyDescent="0.25">
      <c r="A181" s="24"/>
    </row>
    <row r="182" spans="1:1" s="1" customFormat="1" x14ac:dyDescent="0.25">
      <c r="A182" s="24"/>
    </row>
    <row r="183" spans="1:1" s="1" customFormat="1" x14ac:dyDescent="0.25">
      <c r="A183" s="24"/>
    </row>
    <row r="184" spans="1:1" s="1" customFormat="1" x14ac:dyDescent="0.25">
      <c r="A184" s="24"/>
    </row>
    <row r="185" spans="1:1" s="1" customFormat="1" x14ac:dyDescent="0.25">
      <c r="A185" s="24"/>
    </row>
    <row r="186" spans="1:1" s="1" customFormat="1" x14ac:dyDescent="0.25">
      <c r="A186" s="24"/>
    </row>
    <row r="187" spans="1:1" s="1" customFormat="1" x14ac:dyDescent="0.25">
      <c r="A187" s="24"/>
    </row>
    <row r="188" spans="1:1" s="1" customFormat="1" x14ac:dyDescent="0.25">
      <c r="A188" s="24"/>
    </row>
    <row r="189" spans="1:1" s="1" customFormat="1" x14ac:dyDescent="0.25">
      <c r="A189" s="24"/>
    </row>
    <row r="190" spans="1:1" s="1" customFormat="1" x14ac:dyDescent="0.25">
      <c r="A190" s="24"/>
    </row>
    <row r="191" spans="1:1" s="1" customFormat="1" x14ac:dyDescent="0.25">
      <c r="A191" s="24"/>
    </row>
    <row r="192" spans="1:1" s="1" customFormat="1" x14ac:dyDescent="0.25">
      <c r="A192" s="24"/>
    </row>
    <row r="193" spans="1:1" s="1" customFormat="1" x14ac:dyDescent="0.25">
      <c r="A193" s="24"/>
    </row>
    <row r="194" spans="1:1" s="1" customFormat="1" x14ac:dyDescent="0.25">
      <c r="A194" s="24"/>
    </row>
    <row r="195" spans="1:1" s="1" customFormat="1" x14ac:dyDescent="0.25">
      <c r="A195" s="24"/>
    </row>
    <row r="196" spans="1:1" s="1" customFormat="1" x14ac:dyDescent="0.25">
      <c r="A196" s="24"/>
    </row>
    <row r="197" spans="1:1" s="1" customFormat="1" x14ac:dyDescent="0.25">
      <c r="A197" s="24"/>
    </row>
    <row r="198" spans="1:1" s="1" customFormat="1" x14ac:dyDescent="0.25">
      <c r="A198" s="24"/>
    </row>
    <row r="199" spans="1:1" s="1" customFormat="1" x14ac:dyDescent="0.25">
      <c r="A199" s="24"/>
    </row>
    <row r="200" spans="1:1" s="1" customFormat="1" x14ac:dyDescent="0.25">
      <c r="A200" s="24"/>
    </row>
    <row r="201" spans="1:1" s="1" customFormat="1" x14ac:dyDescent="0.25">
      <c r="A201" s="24"/>
    </row>
    <row r="202" spans="1:1" s="1" customFormat="1" x14ac:dyDescent="0.25">
      <c r="A202" s="24"/>
    </row>
    <row r="203" spans="1:1" s="1" customFormat="1" x14ac:dyDescent="0.25">
      <c r="A203" s="24"/>
    </row>
    <row r="204" spans="1:1" s="1" customFormat="1" x14ac:dyDescent="0.25">
      <c r="A204" s="24"/>
    </row>
    <row r="205" spans="1:1" s="1" customFormat="1" x14ac:dyDescent="0.25">
      <c r="A205" s="24"/>
    </row>
    <row r="206" spans="1:1" s="1" customFormat="1" x14ac:dyDescent="0.25">
      <c r="A206" s="24"/>
    </row>
    <row r="207" spans="1:1" s="1" customFormat="1" x14ac:dyDescent="0.25">
      <c r="A207" s="24"/>
    </row>
    <row r="208" spans="1:1" s="1" customFormat="1" x14ac:dyDescent="0.25">
      <c r="A208" s="24"/>
    </row>
    <row r="209" spans="1:1" s="1" customFormat="1" x14ac:dyDescent="0.25">
      <c r="A209" s="24"/>
    </row>
    <row r="210" spans="1:1" s="1" customFormat="1" x14ac:dyDescent="0.25">
      <c r="A210" s="24"/>
    </row>
    <row r="211" spans="1:1" s="1" customFormat="1" x14ac:dyDescent="0.25"/>
    <row r="212" spans="1:1" s="1" customFormat="1" x14ac:dyDescent="0.25"/>
    <row r="213" spans="1:1" s="1" customFormat="1" x14ac:dyDescent="0.25"/>
    <row r="214" spans="1:1" s="1" customFormat="1" x14ac:dyDescent="0.25"/>
    <row r="215" spans="1:1" s="1" customFormat="1" x14ac:dyDescent="0.25">
      <c r="A215" s="24"/>
    </row>
    <row r="216" spans="1:1" s="1" customFormat="1" x14ac:dyDescent="0.25">
      <c r="A216" s="24"/>
    </row>
    <row r="217" spans="1:1" s="1" customFormat="1" x14ac:dyDescent="0.25">
      <c r="A217" s="24"/>
    </row>
    <row r="218" spans="1:1" s="1" customFormat="1" x14ac:dyDescent="0.25">
      <c r="A218" s="24"/>
    </row>
    <row r="219" spans="1:1" s="1" customFormat="1" x14ac:dyDescent="0.25">
      <c r="A219" s="24"/>
    </row>
    <row r="220" spans="1:1" s="1" customFormat="1" x14ac:dyDescent="0.25">
      <c r="A220" s="24"/>
    </row>
    <row r="221" spans="1:1" s="1" customFormat="1" x14ac:dyDescent="0.25">
      <c r="A221" s="24"/>
    </row>
    <row r="222" spans="1:1" s="1" customFormat="1" x14ac:dyDescent="0.25">
      <c r="A222" s="24"/>
    </row>
    <row r="223" spans="1:1" s="1" customFormat="1" x14ac:dyDescent="0.25">
      <c r="A223" s="24"/>
    </row>
    <row r="224" spans="1:1" s="1" customFormat="1" x14ac:dyDescent="0.25">
      <c r="A224" s="24"/>
    </row>
    <row r="225" spans="1:1" s="1" customFormat="1" x14ac:dyDescent="0.25">
      <c r="A225" s="24"/>
    </row>
    <row r="226" spans="1:1" s="1" customFormat="1" x14ac:dyDescent="0.25">
      <c r="A226" s="24"/>
    </row>
    <row r="227" spans="1:1" s="1" customFormat="1" x14ac:dyDescent="0.25">
      <c r="A227" s="24"/>
    </row>
    <row r="228" spans="1:1" s="1" customFormat="1" x14ac:dyDescent="0.25">
      <c r="A228" s="24"/>
    </row>
    <row r="229" spans="1:1" s="1" customFormat="1" x14ac:dyDescent="0.25">
      <c r="A229" s="24"/>
    </row>
    <row r="230" spans="1:1" s="1" customFormat="1" x14ac:dyDescent="0.25">
      <c r="A230" s="24"/>
    </row>
    <row r="231" spans="1:1" s="1" customFormat="1" x14ac:dyDescent="0.25">
      <c r="A231" s="24"/>
    </row>
    <row r="232" spans="1:1" s="1" customFormat="1" x14ac:dyDescent="0.25">
      <c r="A232" s="24"/>
    </row>
    <row r="233" spans="1:1" s="1" customFormat="1" x14ac:dyDescent="0.25">
      <c r="A233" s="24"/>
    </row>
    <row r="234" spans="1:1" s="1" customFormat="1" x14ac:dyDescent="0.25">
      <c r="A234" s="24"/>
    </row>
    <row r="235" spans="1:1" s="1" customFormat="1" x14ac:dyDescent="0.25">
      <c r="A235" s="24"/>
    </row>
    <row r="236" spans="1:1" s="1" customFormat="1" x14ac:dyDescent="0.25">
      <c r="A236" s="24"/>
    </row>
    <row r="237" spans="1:1" s="1" customFormat="1" x14ac:dyDescent="0.25">
      <c r="A237" s="24"/>
    </row>
    <row r="238" spans="1:1" s="1" customFormat="1" x14ac:dyDescent="0.25">
      <c r="A238" s="24"/>
    </row>
    <row r="239" spans="1:1" s="1" customFormat="1" x14ac:dyDescent="0.25">
      <c r="A239" s="24"/>
    </row>
    <row r="240" spans="1:1" s="1" customFormat="1" x14ac:dyDescent="0.25">
      <c r="A240" s="24"/>
    </row>
    <row r="241" spans="1:1" s="1" customFormat="1" x14ac:dyDescent="0.25">
      <c r="A241" s="24"/>
    </row>
    <row r="242" spans="1:1" s="1" customFormat="1" x14ac:dyDescent="0.25">
      <c r="A242" s="24"/>
    </row>
    <row r="243" spans="1:1" s="1" customFormat="1" x14ac:dyDescent="0.25">
      <c r="A243" s="24"/>
    </row>
    <row r="244" spans="1:1" s="1" customFormat="1" x14ac:dyDescent="0.25">
      <c r="A244" s="24"/>
    </row>
    <row r="245" spans="1:1" s="1" customFormat="1" x14ac:dyDescent="0.25">
      <c r="A245" s="24"/>
    </row>
    <row r="246" spans="1:1" s="1" customFormat="1" x14ac:dyDescent="0.25">
      <c r="A246" s="24"/>
    </row>
    <row r="247" spans="1:1" s="1" customFormat="1" x14ac:dyDescent="0.25">
      <c r="A247" s="24"/>
    </row>
    <row r="248" spans="1:1" s="1" customFormat="1" x14ac:dyDescent="0.25">
      <c r="A248" s="24"/>
    </row>
    <row r="249" spans="1:1" s="1" customFormat="1" x14ac:dyDescent="0.25">
      <c r="A249" s="24"/>
    </row>
    <row r="250" spans="1:1" s="1" customFormat="1" x14ac:dyDescent="0.25">
      <c r="A250" s="24"/>
    </row>
    <row r="251" spans="1:1" s="1" customFormat="1" x14ac:dyDescent="0.25">
      <c r="A251" s="24"/>
    </row>
    <row r="252" spans="1:1" s="1" customFormat="1" x14ac:dyDescent="0.25">
      <c r="A252" s="24"/>
    </row>
    <row r="253" spans="1:1" s="1" customFormat="1" x14ac:dyDescent="0.25">
      <c r="A253" s="24"/>
    </row>
    <row r="254" spans="1:1" s="1" customFormat="1" x14ac:dyDescent="0.25">
      <c r="A254" s="24"/>
    </row>
    <row r="255" spans="1:1" s="1" customFormat="1" x14ac:dyDescent="0.25">
      <c r="A255" s="24"/>
    </row>
    <row r="256" spans="1:1" s="1" customFormat="1" x14ac:dyDescent="0.25">
      <c r="A256" s="24"/>
    </row>
    <row r="257" spans="1:1" s="1" customFormat="1" x14ac:dyDescent="0.25">
      <c r="A257" s="24"/>
    </row>
    <row r="258" spans="1:1" s="1" customFormat="1" x14ac:dyDescent="0.25">
      <c r="A258" s="24"/>
    </row>
    <row r="259" spans="1:1" s="1" customFormat="1" x14ac:dyDescent="0.25">
      <c r="A259" s="24"/>
    </row>
    <row r="260" spans="1:1" s="1" customFormat="1" x14ac:dyDescent="0.25">
      <c r="A260" s="24"/>
    </row>
    <row r="261" spans="1:1" s="1" customFormat="1" x14ac:dyDescent="0.25">
      <c r="A261" s="24"/>
    </row>
    <row r="262" spans="1:1" s="1" customFormat="1" x14ac:dyDescent="0.25">
      <c r="A262" s="24"/>
    </row>
    <row r="263" spans="1:1" s="1" customFormat="1" x14ac:dyDescent="0.25">
      <c r="A263" s="24"/>
    </row>
    <row r="264" spans="1:1" s="1" customFormat="1" x14ac:dyDescent="0.25">
      <c r="A264" s="24"/>
    </row>
    <row r="265" spans="1:1" s="1" customFormat="1" x14ac:dyDescent="0.25">
      <c r="A265" s="24"/>
    </row>
    <row r="266" spans="1:1" s="1" customFormat="1" x14ac:dyDescent="0.25">
      <c r="A266" s="24"/>
    </row>
    <row r="267" spans="1:1" s="1" customFormat="1" x14ac:dyDescent="0.25">
      <c r="A267" s="24"/>
    </row>
    <row r="268" spans="1:1" s="1" customFormat="1" x14ac:dyDescent="0.25">
      <c r="A268" s="24"/>
    </row>
    <row r="269" spans="1:1" s="1" customFormat="1" x14ac:dyDescent="0.25">
      <c r="A269" s="24"/>
    </row>
    <row r="270" spans="1:1" s="1" customFormat="1" x14ac:dyDescent="0.25">
      <c r="A270" s="24"/>
    </row>
    <row r="271" spans="1:1" s="1" customFormat="1" x14ac:dyDescent="0.25">
      <c r="A271" s="24"/>
    </row>
    <row r="272" spans="1:1" s="1" customFormat="1" x14ac:dyDescent="0.25">
      <c r="A272" s="24"/>
    </row>
    <row r="273" spans="1:1" s="1" customFormat="1" x14ac:dyDescent="0.25">
      <c r="A273" s="24"/>
    </row>
    <row r="274" spans="1:1" s="1" customFormat="1" x14ac:dyDescent="0.25">
      <c r="A274" s="24"/>
    </row>
    <row r="275" spans="1:1" s="1" customFormat="1" x14ac:dyDescent="0.25">
      <c r="A275" s="24"/>
    </row>
    <row r="276" spans="1:1" s="1" customFormat="1" x14ac:dyDescent="0.25">
      <c r="A276" s="24"/>
    </row>
    <row r="277" spans="1:1" s="1" customFormat="1" x14ac:dyDescent="0.25">
      <c r="A277" s="24"/>
    </row>
    <row r="278" spans="1:1" s="1" customFormat="1" x14ac:dyDescent="0.25">
      <c r="A278" s="24"/>
    </row>
    <row r="279" spans="1:1" s="1" customFormat="1" x14ac:dyDescent="0.25">
      <c r="A279" s="24"/>
    </row>
    <row r="280" spans="1:1" s="1" customFormat="1" x14ac:dyDescent="0.25">
      <c r="A280" s="24"/>
    </row>
    <row r="281" spans="1:1" s="1" customFormat="1" x14ac:dyDescent="0.25">
      <c r="A281" s="24"/>
    </row>
    <row r="282" spans="1:1" s="1" customFormat="1" x14ac:dyDescent="0.25">
      <c r="A282" s="24"/>
    </row>
    <row r="283" spans="1:1" s="1" customFormat="1" x14ac:dyDescent="0.25">
      <c r="A283" s="24"/>
    </row>
    <row r="284" spans="1:1" s="1" customFormat="1" x14ac:dyDescent="0.25">
      <c r="A284" s="24"/>
    </row>
    <row r="285" spans="1:1" s="1" customFormat="1" x14ac:dyDescent="0.25">
      <c r="A285" s="24"/>
    </row>
    <row r="286" spans="1:1" s="1" customFormat="1" x14ac:dyDescent="0.25">
      <c r="A286" s="24"/>
    </row>
    <row r="287" spans="1:1" s="1" customFormat="1" x14ac:dyDescent="0.25">
      <c r="A287" s="24"/>
    </row>
    <row r="288" spans="1:1" s="1" customFormat="1" x14ac:dyDescent="0.25">
      <c r="A288" s="24"/>
    </row>
    <row r="289" spans="1:1" s="1" customFormat="1" x14ac:dyDescent="0.25">
      <c r="A289" s="24"/>
    </row>
    <row r="290" spans="1:1" s="1" customFormat="1" x14ac:dyDescent="0.25">
      <c r="A290" s="24"/>
    </row>
    <row r="291" spans="1:1" s="1" customFormat="1" x14ac:dyDescent="0.25">
      <c r="A291" s="24"/>
    </row>
    <row r="292" spans="1:1" s="1" customFormat="1" x14ac:dyDescent="0.25">
      <c r="A292" s="24"/>
    </row>
    <row r="293" spans="1:1" s="1" customFormat="1" x14ac:dyDescent="0.25">
      <c r="A293" s="24"/>
    </row>
    <row r="294" spans="1:1" s="1" customFormat="1" x14ac:dyDescent="0.25">
      <c r="A294" s="24"/>
    </row>
    <row r="295" spans="1:1" s="1" customFormat="1" x14ac:dyDescent="0.25">
      <c r="A295" s="24"/>
    </row>
    <row r="296" spans="1:1" s="1" customFormat="1" x14ac:dyDescent="0.25">
      <c r="A296" s="24"/>
    </row>
    <row r="297" spans="1:1" s="1" customFormat="1" x14ac:dyDescent="0.25">
      <c r="A297" s="24"/>
    </row>
    <row r="298" spans="1:1" s="1" customFormat="1" x14ac:dyDescent="0.25">
      <c r="A298" s="24"/>
    </row>
    <row r="299" spans="1:1" s="1" customFormat="1" x14ac:dyDescent="0.25">
      <c r="A299" s="24"/>
    </row>
    <row r="300" spans="1:1" s="1" customFormat="1" x14ac:dyDescent="0.25">
      <c r="A300" s="24"/>
    </row>
    <row r="301" spans="1:1" s="1" customFormat="1" x14ac:dyDescent="0.25">
      <c r="A301" s="24"/>
    </row>
    <row r="302" spans="1:1" s="1" customFormat="1" x14ac:dyDescent="0.25">
      <c r="A302" s="24"/>
    </row>
    <row r="303" spans="1:1" s="1" customFormat="1" x14ac:dyDescent="0.25">
      <c r="A303" s="24"/>
    </row>
    <row r="304" spans="1:1" s="1" customFormat="1" x14ac:dyDescent="0.25">
      <c r="A304" s="24"/>
    </row>
    <row r="305" spans="1:1" s="1" customFormat="1" x14ac:dyDescent="0.25">
      <c r="A305" s="24"/>
    </row>
    <row r="306" spans="1:1" s="1" customFormat="1" x14ac:dyDescent="0.25">
      <c r="A306" s="24"/>
    </row>
    <row r="307" spans="1:1" s="1" customFormat="1" x14ac:dyDescent="0.25">
      <c r="A307" s="24"/>
    </row>
    <row r="308" spans="1:1" s="1" customFormat="1" x14ac:dyDescent="0.25">
      <c r="A308" s="24"/>
    </row>
    <row r="309" spans="1:1" s="1" customFormat="1" x14ac:dyDescent="0.25">
      <c r="A309" s="24"/>
    </row>
    <row r="310" spans="1:1" s="1" customFormat="1" x14ac:dyDescent="0.25">
      <c r="A310" s="24"/>
    </row>
    <row r="311" spans="1:1" s="1" customFormat="1" x14ac:dyDescent="0.25">
      <c r="A311" s="24"/>
    </row>
    <row r="312" spans="1:1" s="1" customFormat="1" x14ac:dyDescent="0.25">
      <c r="A312" s="24"/>
    </row>
    <row r="313" spans="1:1" s="1" customFormat="1" x14ac:dyDescent="0.25">
      <c r="A313" s="24"/>
    </row>
    <row r="314" spans="1:1" s="1" customFormat="1" x14ac:dyDescent="0.25">
      <c r="A314" s="24"/>
    </row>
    <row r="315" spans="1:1" s="1" customFormat="1" x14ac:dyDescent="0.25">
      <c r="A315" s="24"/>
    </row>
    <row r="316" spans="1:1" s="1" customFormat="1" x14ac:dyDescent="0.25">
      <c r="A316" s="24"/>
    </row>
    <row r="317" spans="1:1" s="1" customFormat="1" x14ac:dyDescent="0.25">
      <c r="A317" s="24"/>
    </row>
    <row r="318" spans="1:1" s="1" customFormat="1" x14ac:dyDescent="0.25">
      <c r="A318" s="24"/>
    </row>
    <row r="319" spans="1:1" s="1" customFormat="1" x14ac:dyDescent="0.25">
      <c r="A319" s="24"/>
    </row>
    <row r="320" spans="1:1" s="1" customFormat="1" x14ac:dyDescent="0.25">
      <c r="A320" s="24"/>
    </row>
    <row r="321" spans="1:1" s="1" customFormat="1" x14ac:dyDescent="0.25">
      <c r="A321" s="24"/>
    </row>
    <row r="322" spans="1:1" s="1" customFormat="1" x14ac:dyDescent="0.25">
      <c r="A322" s="24"/>
    </row>
    <row r="323" spans="1:1" s="1" customFormat="1" x14ac:dyDescent="0.25">
      <c r="A323" s="24"/>
    </row>
    <row r="324" spans="1:1" s="1" customFormat="1" x14ac:dyDescent="0.25">
      <c r="A324" s="24"/>
    </row>
    <row r="325" spans="1:1" s="1" customFormat="1" x14ac:dyDescent="0.25">
      <c r="A325" s="24"/>
    </row>
    <row r="326" spans="1:1" s="1" customFormat="1" x14ac:dyDescent="0.25">
      <c r="A326" s="24"/>
    </row>
    <row r="327" spans="1:1" s="1" customFormat="1" x14ac:dyDescent="0.25">
      <c r="A327" s="24"/>
    </row>
    <row r="328" spans="1:1" s="1" customFormat="1" x14ac:dyDescent="0.25">
      <c r="A328" s="24"/>
    </row>
    <row r="329" spans="1:1" s="1" customFormat="1" x14ac:dyDescent="0.25">
      <c r="A329" s="24"/>
    </row>
    <row r="330" spans="1:1" s="1" customFormat="1" x14ac:dyDescent="0.25">
      <c r="A330" s="24"/>
    </row>
    <row r="331" spans="1:1" s="1" customFormat="1" x14ac:dyDescent="0.25">
      <c r="A331" s="24"/>
    </row>
    <row r="332" spans="1:1" s="1" customFormat="1" x14ac:dyDescent="0.25">
      <c r="A332" s="24"/>
    </row>
    <row r="333" spans="1:1" s="1" customFormat="1" x14ac:dyDescent="0.25">
      <c r="A333" s="24"/>
    </row>
    <row r="334" spans="1:1" s="1" customFormat="1" x14ac:dyDescent="0.25">
      <c r="A334" s="24"/>
    </row>
    <row r="335" spans="1:1" s="1" customFormat="1" x14ac:dyDescent="0.25">
      <c r="A335" s="24"/>
    </row>
    <row r="336" spans="1:1" s="1" customFormat="1" x14ac:dyDescent="0.25">
      <c r="A336" s="24"/>
    </row>
    <row r="337" spans="1:1" s="1" customFormat="1" x14ac:dyDescent="0.25">
      <c r="A337" s="24"/>
    </row>
    <row r="338" spans="1:1" s="1" customFormat="1" x14ac:dyDescent="0.25">
      <c r="A338" s="24"/>
    </row>
    <row r="339" spans="1:1" s="1" customFormat="1" x14ac:dyDescent="0.25">
      <c r="A339" s="24"/>
    </row>
    <row r="340" spans="1:1" s="1" customFormat="1" x14ac:dyDescent="0.25">
      <c r="A340" s="24"/>
    </row>
    <row r="341" spans="1:1" s="1" customFormat="1" x14ac:dyDescent="0.25">
      <c r="A341" s="24"/>
    </row>
    <row r="342" spans="1:1" s="1" customFormat="1" x14ac:dyDescent="0.25">
      <c r="A342" s="24"/>
    </row>
    <row r="343" spans="1:1" s="1" customFormat="1" x14ac:dyDescent="0.25">
      <c r="A343" s="24"/>
    </row>
    <row r="344" spans="1:1" s="1" customFormat="1" x14ac:dyDescent="0.25">
      <c r="A344" s="24"/>
    </row>
    <row r="345" spans="1:1" s="1" customFormat="1" x14ac:dyDescent="0.25">
      <c r="A345" s="24"/>
    </row>
    <row r="346" spans="1:1" s="1" customFormat="1" x14ac:dyDescent="0.25">
      <c r="A346" s="24"/>
    </row>
    <row r="347" spans="1:1" s="1" customFormat="1" x14ac:dyDescent="0.25">
      <c r="A347" s="24"/>
    </row>
    <row r="348" spans="1:1" s="1" customFormat="1" x14ac:dyDescent="0.25">
      <c r="A348" s="24"/>
    </row>
    <row r="349" spans="1:1" s="1" customFormat="1" x14ac:dyDescent="0.25">
      <c r="A349" s="24"/>
    </row>
    <row r="350" spans="1:1" s="1" customFormat="1" x14ac:dyDescent="0.25">
      <c r="A350" s="24"/>
    </row>
    <row r="351" spans="1:1" s="1" customFormat="1" x14ac:dyDescent="0.25">
      <c r="A351" s="24"/>
    </row>
    <row r="352" spans="1:1" s="1" customFormat="1" x14ac:dyDescent="0.25">
      <c r="A352" s="24"/>
    </row>
    <row r="353" spans="1:1" s="1" customFormat="1" x14ac:dyDescent="0.25">
      <c r="A353" s="24"/>
    </row>
    <row r="354" spans="1:1" s="1" customFormat="1" x14ac:dyDescent="0.25">
      <c r="A354" s="24"/>
    </row>
    <row r="355" spans="1:1" s="1" customFormat="1" x14ac:dyDescent="0.25">
      <c r="A355" s="24"/>
    </row>
    <row r="356" spans="1:1" s="1" customFormat="1" x14ac:dyDescent="0.25">
      <c r="A356" s="24"/>
    </row>
    <row r="357" spans="1:1" s="1" customFormat="1" x14ac:dyDescent="0.25">
      <c r="A357" s="24"/>
    </row>
    <row r="358" spans="1:1" s="1" customFormat="1" x14ac:dyDescent="0.25">
      <c r="A358" s="24"/>
    </row>
    <row r="359" spans="1:1" s="1" customFormat="1" x14ac:dyDescent="0.25">
      <c r="A359" s="24"/>
    </row>
    <row r="360" spans="1:1" s="1" customFormat="1" x14ac:dyDescent="0.25">
      <c r="A360" s="24"/>
    </row>
    <row r="361" spans="1:1" s="1" customFormat="1" x14ac:dyDescent="0.25">
      <c r="A361" s="24"/>
    </row>
    <row r="362" spans="1:1" s="1" customFormat="1" x14ac:dyDescent="0.25">
      <c r="A362" s="24"/>
    </row>
    <row r="363" spans="1:1" s="1" customFormat="1" x14ac:dyDescent="0.25">
      <c r="A363" s="24"/>
    </row>
    <row r="364" spans="1:1" s="1" customFormat="1" x14ac:dyDescent="0.25">
      <c r="A364" s="24"/>
    </row>
    <row r="365" spans="1:1" s="1" customFormat="1" x14ac:dyDescent="0.25">
      <c r="A365" s="24"/>
    </row>
    <row r="366" spans="1:1" s="1" customFormat="1" x14ac:dyDescent="0.25">
      <c r="A366" s="24"/>
    </row>
    <row r="367" spans="1:1" s="1" customFormat="1" x14ac:dyDescent="0.25">
      <c r="A367" s="24"/>
    </row>
    <row r="368" spans="1:1" s="1" customFormat="1" x14ac:dyDescent="0.25">
      <c r="A368" s="24"/>
    </row>
    <row r="369" spans="1:1" s="1" customFormat="1" x14ac:dyDescent="0.25">
      <c r="A369" s="24"/>
    </row>
    <row r="370" spans="1:1" s="1" customFormat="1" x14ac:dyDescent="0.25">
      <c r="A370" s="24"/>
    </row>
    <row r="371" spans="1:1" s="1" customFormat="1" x14ac:dyDescent="0.25">
      <c r="A371" s="24"/>
    </row>
    <row r="372" spans="1:1" s="1" customFormat="1" x14ac:dyDescent="0.25">
      <c r="A372" s="24"/>
    </row>
    <row r="373" spans="1:1" s="1" customFormat="1" x14ac:dyDescent="0.25">
      <c r="A373" s="24"/>
    </row>
    <row r="374" spans="1:1" s="1" customFormat="1" x14ac:dyDescent="0.25">
      <c r="A374" s="24"/>
    </row>
    <row r="375" spans="1:1" s="1" customFormat="1" x14ac:dyDescent="0.25">
      <c r="A375" s="24"/>
    </row>
    <row r="376" spans="1:1" s="1" customFormat="1" x14ac:dyDescent="0.25">
      <c r="A376" s="24"/>
    </row>
    <row r="377" spans="1:1" s="1" customFormat="1" x14ac:dyDescent="0.25">
      <c r="A377" s="24"/>
    </row>
    <row r="378" spans="1:1" s="1" customFormat="1" x14ac:dyDescent="0.25">
      <c r="A378" s="24"/>
    </row>
    <row r="379" spans="1:1" s="1" customFormat="1" x14ac:dyDescent="0.25">
      <c r="A379" s="24"/>
    </row>
    <row r="380" spans="1:1" s="1" customFormat="1" x14ac:dyDescent="0.25">
      <c r="A380" s="24"/>
    </row>
    <row r="381" spans="1:1" s="1" customFormat="1" x14ac:dyDescent="0.25">
      <c r="A381" s="24"/>
    </row>
    <row r="382" spans="1:1" s="1" customFormat="1" x14ac:dyDescent="0.25">
      <c r="A382" s="24"/>
    </row>
    <row r="383" spans="1:1" s="1" customFormat="1" x14ac:dyDescent="0.25">
      <c r="A383" s="24"/>
    </row>
    <row r="384" spans="1:1" s="1" customFormat="1" x14ac:dyDescent="0.25">
      <c r="A384" s="24"/>
    </row>
    <row r="385" spans="1:1" s="1" customFormat="1" x14ac:dyDescent="0.25">
      <c r="A385" s="24"/>
    </row>
    <row r="386" spans="1:1" s="1" customFormat="1" x14ac:dyDescent="0.25">
      <c r="A386" s="24"/>
    </row>
    <row r="387" spans="1:1" s="1" customFormat="1" x14ac:dyDescent="0.25">
      <c r="A387" s="24"/>
    </row>
    <row r="388" spans="1:1" s="1" customFormat="1" x14ac:dyDescent="0.25">
      <c r="A388" s="24"/>
    </row>
    <row r="389" spans="1:1" s="1" customFormat="1" x14ac:dyDescent="0.25">
      <c r="A389" s="24"/>
    </row>
    <row r="390" spans="1:1" s="1" customFormat="1" x14ac:dyDescent="0.25">
      <c r="A390" s="24"/>
    </row>
    <row r="391" spans="1:1" s="1" customFormat="1" x14ac:dyDescent="0.25">
      <c r="A391" s="24"/>
    </row>
    <row r="392" spans="1:1" s="1" customFormat="1" x14ac:dyDescent="0.25">
      <c r="A392" s="24"/>
    </row>
    <row r="393" spans="1:1" s="1" customFormat="1" x14ac:dyDescent="0.25">
      <c r="A393" s="24"/>
    </row>
    <row r="394" spans="1:1" s="1" customFormat="1" x14ac:dyDescent="0.25">
      <c r="A394" s="24"/>
    </row>
    <row r="395" spans="1:1" s="1" customFormat="1" x14ac:dyDescent="0.25">
      <c r="A395" s="24"/>
    </row>
    <row r="396" spans="1:1" s="1" customFormat="1" x14ac:dyDescent="0.25">
      <c r="A396" s="24"/>
    </row>
    <row r="397" spans="1:1" s="1" customFormat="1" x14ac:dyDescent="0.25">
      <c r="A397" s="24"/>
    </row>
    <row r="398" spans="1:1" s="1" customFormat="1" x14ac:dyDescent="0.25">
      <c r="A398" s="24"/>
    </row>
    <row r="399" spans="1:1" s="1" customFormat="1" x14ac:dyDescent="0.25">
      <c r="A399" s="24"/>
    </row>
    <row r="400" spans="1:1" s="1" customFormat="1" x14ac:dyDescent="0.25">
      <c r="A400" s="24"/>
    </row>
    <row r="401" spans="1:1" s="1" customFormat="1" x14ac:dyDescent="0.25">
      <c r="A401" s="24"/>
    </row>
    <row r="402" spans="1:1" s="1" customFormat="1" x14ac:dyDescent="0.25">
      <c r="A402" s="24"/>
    </row>
    <row r="403" spans="1:1" s="1" customFormat="1" x14ac:dyDescent="0.25">
      <c r="A403" s="24"/>
    </row>
    <row r="404" spans="1:1" s="1" customFormat="1" x14ac:dyDescent="0.25">
      <c r="A404" s="24"/>
    </row>
    <row r="405" spans="1:1" s="1" customFormat="1" x14ac:dyDescent="0.25">
      <c r="A405" s="24"/>
    </row>
    <row r="406" spans="1:1" s="1" customFormat="1" x14ac:dyDescent="0.25">
      <c r="A406" s="24"/>
    </row>
    <row r="407" spans="1:1" s="1" customFormat="1" x14ac:dyDescent="0.25">
      <c r="A407" s="24"/>
    </row>
    <row r="408" spans="1:1" s="1" customFormat="1" x14ac:dyDescent="0.25">
      <c r="A408" s="24"/>
    </row>
    <row r="409" spans="1:1" s="1" customFormat="1" x14ac:dyDescent="0.25">
      <c r="A409" s="24"/>
    </row>
    <row r="410" spans="1:1" s="1" customFormat="1" x14ac:dyDescent="0.25">
      <c r="A410" s="24"/>
    </row>
    <row r="411" spans="1:1" s="1" customFormat="1" x14ac:dyDescent="0.25">
      <c r="A411" s="24"/>
    </row>
    <row r="412" spans="1:1" s="1" customFormat="1" x14ac:dyDescent="0.25">
      <c r="A412" s="24"/>
    </row>
    <row r="413" spans="1:1" s="1" customFormat="1" x14ac:dyDescent="0.25">
      <c r="A413" s="24"/>
    </row>
    <row r="414" spans="1:1" s="1" customFormat="1" x14ac:dyDescent="0.25">
      <c r="A414" s="24"/>
    </row>
    <row r="415" spans="1:1" s="1" customFormat="1" x14ac:dyDescent="0.25">
      <c r="A415" s="24"/>
    </row>
    <row r="416" spans="1:1" s="1" customFormat="1" x14ac:dyDescent="0.25">
      <c r="A416" s="24"/>
    </row>
    <row r="417" spans="1:1" s="1" customFormat="1" x14ac:dyDescent="0.25">
      <c r="A417" s="24"/>
    </row>
    <row r="418" spans="1:1" s="1" customFormat="1" x14ac:dyDescent="0.25">
      <c r="A418" s="24"/>
    </row>
    <row r="419" spans="1:1" s="1" customFormat="1" x14ac:dyDescent="0.25">
      <c r="A419" s="24"/>
    </row>
    <row r="420" spans="1:1" s="1" customFormat="1" x14ac:dyDescent="0.25">
      <c r="A420" s="24"/>
    </row>
    <row r="421" spans="1:1" s="1" customFormat="1" x14ac:dyDescent="0.25">
      <c r="A421" s="24"/>
    </row>
    <row r="422" spans="1:1" s="1" customFormat="1" x14ac:dyDescent="0.25">
      <c r="A422" s="24"/>
    </row>
    <row r="423" spans="1:1" s="1" customFormat="1" x14ac:dyDescent="0.25">
      <c r="A423" s="24"/>
    </row>
    <row r="424" spans="1:1" s="1" customFormat="1" x14ac:dyDescent="0.25">
      <c r="A424" s="24"/>
    </row>
    <row r="425" spans="1:1" s="1" customFormat="1" x14ac:dyDescent="0.25">
      <c r="A425" s="24"/>
    </row>
    <row r="426" spans="1:1" s="1" customFormat="1" x14ac:dyDescent="0.25">
      <c r="A426" s="24"/>
    </row>
    <row r="427" spans="1:1" s="1" customFormat="1" x14ac:dyDescent="0.25">
      <c r="A427" s="24"/>
    </row>
    <row r="428" spans="1:1" s="1" customFormat="1" x14ac:dyDescent="0.25">
      <c r="A428" s="24"/>
    </row>
    <row r="429" spans="1:1" s="1" customFormat="1" x14ac:dyDescent="0.25">
      <c r="A429" s="24"/>
    </row>
    <row r="430" spans="1:1" s="1" customFormat="1" x14ac:dyDescent="0.25">
      <c r="A430" s="24"/>
    </row>
    <row r="431" spans="1:1" s="1" customFormat="1" x14ac:dyDescent="0.25">
      <c r="A431" s="24"/>
    </row>
    <row r="432" spans="1:1" s="1" customFormat="1" x14ac:dyDescent="0.25">
      <c r="A432" s="24"/>
    </row>
    <row r="433" spans="1:1" s="1" customFormat="1" x14ac:dyDescent="0.25">
      <c r="A433" s="24"/>
    </row>
    <row r="434" spans="1:1" s="1" customFormat="1" x14ac:dyDescent="0.25">
      <c r="A434" s="24"/>
    </row>
    <row r="435" spans="1:1" s="1" customFormat="1" x14ac:dyDescent="0.25">
      <c r="A435" s="24"/>
    </row>
    <row r="436" spans="1:1" s="1" customFormat="1" x14ac:dyDescent="0.25">
      <c r="A436" s="24"/>
    </row>
    <row r="437" spans="1:1" s="1" customFormat="1" x14ac:dyDescent="0.25">
      <c r="A437" s="24"/>
    </row>
    <row r="438" spans="1:1" s="1" customFormat="1" x14ac:dyDescent="0.25">
      <c r="A438" s="24"/>
    </row>
    <row r="439" spans="1:1" s="1" customFormat="1" x14ac:dyDescent="0.25">
      <c r="A439" s="24"/>
    </row>
    <row r="440" spans="1:1" s="1" customFormat="1" x14ac:dyDescent="0.25">
      <c r="A440" s="24"/>
    </row>
    <row r="441" spans="1:1" s="1" customFormat="1" x14ac:dyDescent="0.25">
      <c r="A441" s="24"/>
    </row>
    <row r="442" spans="1:1" s="1" customFormat="1" x14ac:dyDescent="0.25">
      <c r="A442" s="24"/>
    </row>
    <row r="443" spans="1:1" s="1" customFormat="1" x14ac:dyDescent="0.25">
      <c r="A443" s="24"/>
    </row>
    <row r="444" spans="1:1" s="1" customFormat="1" x14ac:dyDescent="0.25">
      <c r="A444" s="24"/>
    </row>
    <row r="445" spans="1:1" s="1" customFormat="1" x14ac:dyDescent="0.25">
      <c r="A445" s="24"/>
    </row>
    <row r="446" spans="1:1" s="1" customFormat="1" x14ac:dyDescent="0.25">
      <c r="A446" s="24"/>
    </row>
    <row r="447" spans="1:1" s="1" customFormat="1" x14ac:dyDescent="0.25">
      <c r="A447" s="24"/>
    </row>
    <row r="448" spans="1:1" s="1" customFormat="1" x14ac:dyDescent="0.25">
      <c r="A448" s="24"/>
    </row>
    <row r="449" spans="1:1" s="1" customFormat="1" x14ac:dyDescent="0.25">
      <c r="A449" s="24"/>
    </row>
    <row r="450" spans="1:1" s="1" customFormat="1" x14ac:dyDescent="0.25">
      <c r="A450" s="24"/>
    </row>
    <row r="451" spans="1:1" s="1" customFormat="1" x14ac:dyDescent="0.25">
      <c r="A451" s="24"/>
    </row>
    <row r="452" spans="1:1" s="1" customFormat="1" x14ac:dyDescent="0.25">
      <c r="A452" s="24"/>
    </row>
    <row r="453" spans="1:1" s="1" customFormat="1" x14ac:dyDescent="0.25">
      <c r="A453" s="24"/>
    </row>
    <row r="454" spans="1:1" s="1" customFormat="1" x14ac:dyDescent="0.25">
      <c r="A454" s="24"/>
    </row>
    <row r="455" spans="1:1" s="1" customFormat="1" x14ac:dyDescent="0.25">
      <c r="A455" s="24"/>
    </row>
    <row r="456" spans="1:1" s="1" customFormat="1" x14ac:dyDescent="0.25">
      <c r="A456" s="24"/>
    </row>
    <row r="457" spans="1:1" s="1" customFormat="1" x14ac:dyDescent="0.25">
      <c r="A457" s="24"/>
    </row>
    <row r="458" spans="1:1" s="1" customFormat="1" x14ac:dyDescent="0.25">
      <c r="A458" s="24"/>
    </row>
    <row r="459" spans="1:1" s="1" customFormat="1" x14ac:dyDescent="0.25">
      <c r="A459" s="24"/>
    </row>
    <row r="460" spans="1:1" s="1" customFormat="1" x14ac:dyDescent="0.25">
      <c r="A460" s="24"/>
    </row>
    <row r="461" spans="1:1" s="1" customFormat="1" x14ac:dyDescent="0.25">
      <c r="A461" s="24"/>
    </row>
    <row r="462" spans="1:1" s="1" customFormat="1" x14ac:dyDescent="0.25">
      <c r="A462" s="24"/>
    </row>
    <row r="463" spans="1:1" s="1" customFormat="1" x14ac:dyDescent="0.25">
      <c r="A463" s="24"/>
    </row>
    <row r="464" spans="1:1" s="1" customFormat="1" x14ac:dyDescent="0.25">
      <c r="A464" s="24"/>
    </row>
    <row r="465" spans="1:1" s="1" customFormat="1" x14ac:dyDescent="0.25">
      <c r="A465" s="24"/>
    </row>
    <row r="466" spans="1:1" s="1" customFormat="1" x14ac:dyDescent="0.25">
      <c r="A466" s="24"/>
    </row>
    <row r="467" spans="1:1" s="1" customFormat="1" x14ac:dyDescent="0.25">
      <c r="A467" s="24"/>
    </row>
    <row r="468" spans="1:1" s="1" customFormat="1" x14ac:dyDescent="0.25">
      <c r="A468" s="24"/>
    </row>
    <row r="469" spans="1:1" s="1" customFormat="1" x14ac:dyDescent="0.25">
      <c r="A469" s="24"/>
    </row>
    <row r="470" spans="1:1" s="1" customFormat="1" x14ac:dyDescent="0.25">
      <c r="A470" s="24"/>
    </row>
    <row r="471" spans="1:1" s="1" customFormat="1" x14ac:dyDescent="0.25">
      <c r="A471" s="24"/>
    </row>
    <row r="472" spans="1:1" s="1" customFormat="1" x14ac:dyDescent="0.25">
      <c r="A472" s="24"/>
    </row>
    <row r="473" spans="1:1" s="1" customFormat="1" x14ac:dyDescent="0.25">
      <c r="A473" s="24"/>
    </row>
    <row r="474" spans="1:1" s="1" customFormat="1" x14ac:dyDescent="0.25">
      <c r="A474" s="24"/>
    </row>
    <row r="475" spans="1:1" s="1" customFormat="1" x14ac:dyDescent="0.25">
      <c r="A475" s="24"/>
    </row>
    <row r="476" spans="1:1" s="1" customFormat="1" x14ac:dyDescent="0.25">
      <c r="A476" s="24"/>
    </row>
    <row r="477" spans="1:1" s="1" customFormat="1" x14ac:dyDescent="0.25">
      <c r="A477" s="24"/>
    </row>
    <row r="478" spans="1:1" s="1" customFormat="1" x14ac:dyDescent="0.25">
      <c r="A478" s="24"/>
    </row>
    <row r="479" spans="1:1" s="1" customFormat="1" x14ac:dyDescent="0.25">
      <c r="A479" s="24"/>
    </row>
    <row r="480" spans="1:1" s="1" customFormat="1" x14ac:dyDescent="0.25">
      <c r="A480" s="24"/>
    </row>
    <row r="481" spans="1:1" s="1" customFormat="1" x14ac:dyDescent="0.25">
      <c r="A481" s="24"/>
    </row>
    <row r="482" spans="1:1" s="1" customFormat="1" x14ac:dyDescent="0.25">
      <c r="A482" s="24"/>
    </row>
    <row r="483" spans="1:1" s="1" customFormat="1" x14ac:dyDescent="0.25">
      <c r="A483" s="24"/>
    </row>
    <row r="484" spans="1:1" s="1" customFormat="1" x14ac:dyDescent="0.25">
      <c r="A484" s="24"/>
    </row>
    <row r="485" spans="1:1" s="1" customFormat="1" x14ac:dyDescent="0.25">
      <c r="A485" s="24"/>
    </row>
    <row r="486" spans="1:1" s="1" customFormat="1" x14ac:dyDescent="0.25">
      <c r="A486" s="24"/>
    </row>
    <row r="487" spans="1:1" s="1" customFormat="1" x14ac:dyDescent="0.25">
      <c r="A487" s="24"/>
    </row>
    <row r="488" spans="1:1" s="1" customFormat="1" x14ac:dyDescent="0.25">
      <c r="A488" s="24"/>
    </row>
    <row r="489" spans="1:1" s="1" customFormat="1" x14ac:dyDescent="0.25">
      <c r="A489" s="24"/>
    </row>
    <row r="490" spans="1:1" s="1" customFormat="1" x14ac:dyDescent="0.25">
      <c r="A490" s="24"/>
    </row>
    <row r="491" spans="1:1" s="1" customFormat="1" x14ac:dyDescent="0.25">
      <c r="A491" s="24"/>
    </row>
    <row r="492" spans="1:1" s="1" customFormat="1" x14ac:dyDescent="0.25">
      <c r="A492" s="24"/>
    </row>
    <row r="493" spans="1:1" s="1" customFormat="1" x14ac:dyDescent="0.25">
      <c r="A493" s="24"/>
    </row>
    <row r="494" spans="1:1" s="1" customFormat="1" x14ac:dyDescent="0.25">
      <c r="A494" s="24"/>
    </row>
    <row r="495" spans="1:1" s="1" customFormat="1" x14ac:dyDescent="0.25">
      <c r="A495" s="24"/>
    </row>
    <row r="496" spans="1:1" s="1" customFormat="1" x14ac:dyDescent="0.25">
      <c r="A496" s="24"/>
    </row>
    <row r="497" spans="1:1" s="1" customFormat="1" x14ac:dyDescent="0.25">
      <c r="A497" s="24"/>
    </row>
    <row r="498" spans="1:1" s="1" customFormat="1" x14ac:dyDescent="0.25">
      <c r="A498" s="24"/>
    </row>
    <row r="499" spans="1:1" s="1" customFormat="1" x14ac:dyDescent="0.25">
      <c r="A499" s="24"/>
    </row>
    <row r="500" spans="1:1" s="1" customFormat="1" x14ac:dyDescent="0.25">
      <c r="A500" s="24"/>
    </row>
    <row r="501" spans="1:1" s="1" customFormat="1" x14ac:dyDescent="0.25">
      <c r="A501" s="24"/>
    </row>
    <row r="502" spans="1:1" s="1" customFormat="1" x14ac:dyDescent="0.25">
      <c r="A502" s="24"/>
    </row>
    <row r="503" spans="1:1" s="1" customFormat="1" x14ac:dyDescent="0.25">
      <c r="A503" s="24"/>
    </row>
    <row r="504" spans="1:1" s="1" customFormat="1" x14ac:dyDescent="0.25">
      <c r="A504" s="24"/>
    </row>
    <row r="505" spans="1:1" s="1" customFormat="1" x14ac:dyDescent="0.25">
      <c r="A505" s="24"/>
    </row>
    <row r="506" spans="1:1" s="1" customFormat="1" x14ac:dyDescent="0.25">
      <c r="A506" s="24"/>
    </row>
    <row r="507" spans="1:1" s="1" customFormat="1" x14ac:dyDescent="0.25">
      <c r="A507" s="24"/>
    </row>
    <row r="508" spans="1:1" s="1" customFormat="1" x14ac:dyDescent="0.25">
      <c r="A508" s="24"/>
    </row>
    <row r="509" spans="1:1" s="1" customFormat="1" x14ac:dyDescent="0.25">
      <c r="A509" s="24"/>
    </row>
    <row r="510" spans="1:1" s="1" customFormat="1" x14ac:dyDescent="0.25">
      <c r="A510" s="24"/>
    </row>
    <row r="511" spans="1:1" s="1" customFormat="1" x14ac:dyDescent="0.25">
      <c r="A511" s="24"/>
    </row>
    <row r="512" spans="1:1" s="1" customFormat="1" x14ac:dyDescent="0.25">
      <c r="A512" s="24"/>
    </row>
    <row r="513" spans="1:1" s="1" customFormat="1" x14ac:dyDescent="0.25">
      <c r="A513" s="24"/>
    </row>
    <row r="514" spans="1:1" s="1" customFormat="1" x14ac:dyDescent="0.25">
      <c r="A514" s="24"/>
    </row>
    <row r="515" spans="1:1" s="1" customFormat="1" x14ac:dyDescent="0.25">
      <c r="A515" s="24"/>
    </row>
    <row r="516" spans="1:1" s="1" customFormat="1" x14ac:dyDescent="0.25">
      <c r="A516" s="24"/>
    </row>
    <row r="517" spans="1:1" s="1" customFormat="1" x14ac:dyDescent="0.25">
      <c r="A517" s="24"/>
    </row>
    <row r="518" spans="1:1" s="1" customFormat="1" x14ac:dyDescent="0.25">
      <c r="A518" s="24"/>
    </row>
    <row r="519" spans="1:1" s="1" customFormat="1" x14ac:dyDescent="0.25">
      <c r="A519" s="24"/>
    </row>
    <row r="520" spans="1:1" s="1" customFormat="1" x14ac:dyDescent="0.25">
      <c r="A520" s="24"/>
    </row>
    <row r="521" spans="1:1" s="1" customFormat="1" x14ac:dyDescent="0.25">
      <c r="A521" s="24"/>
    </row>
    <row r="522" spans="1:1" s="1" customFormat="1" x14ac:dyDescent="0.25">
      <c r="A522" s="24"/>
    </row>
    <row r="523" spans="1:1" s="1" customFormat="1" x14ac:dyDescent="0.25">
      <c r="A523" s="24"/>
    </row>
    <row r="524" spans="1:1" s="1" customFormat="1" x14ac:dyDescent="0.25">
      <c r="A524" s="24"/>
    </row>
    <row r="525" spans="1:1" s="1" customFormat="1" x14ac:dyDescent="0.25">
      <c r="A525" s="24"/>
    </row>
    <row r="526" spans="1:1" s="1" customFormat="1" x14ac:dyDescent="0.25">
      <c r="A526" s="24"/>
    </row>
    <row r="527" spans="1:1" s="1" customFormat="1" x14ac:dyDescent="0.25">
      <c r="A527" s="24"/>
    </row>
    <row r="528" spans="1:1" s="1" customFormat="1" x14ac:dyDescent="0.25">
      <c r="A528" s="24"/>
    </row>
    <row r="529" spans="1:1" s="1" customFormat="1" x14ac:dyDescent="0.25">
      <c r="A529" s="24"/>
    </row>
    <row r="530" spans="1:1" s="1" customFormat="1" x14ac:dyDescent="0.25">
      <c r="A530" s="24"/>
    </row>
    <row r="531" spans="1:1" s="1" customFormat="1" x14ac:dyDescent="0.25">
      <c r="A531" s="24"/>
    </row>
    <row r="532" spans="1:1" s="1" customFormat="1" x14ac:dyDescent="0.25">
      <c r="A532" s="24"/>
    </row>
    <row r="533" spans="1:1" s="1" customFormat="1" x14ac:dyDescent="0.25">
      <c r="A533" s="24"/>
    </row>
    <row r="534" spans="1:1" s="1" customFormat="1" x14ac:dyDescent="0.25">
      <c r="A534" s="24"/>
    </row>
    <row r="535" spans="1:1" s="1" customFormat="1" x14ac:dyDescent="0.25">
      <c r="A535" s="24"/>
    </row>
    <row r="536" spans="1:1" s="1" customFormat="1" x14ac:dyDescent="0.25">
      <c r="A536" s="24"/>
    </row>
    <row r="537" spans="1:1" s="1" customFormat="1" x14ac:dyDescent="0.25">
      <c r="A537" s="24"/>
    </row>
    <row r="538" spans="1:1" s="1" customFormat="1" x14ac:dyDescent="0.25">
      <c r="A538" s="24"/>
    </row>
    <row r="539" spans="1:1" s="1" customFormat="1" x14ac:dyDescent="0.25">
      <c r="A539" s="24"/>
    </row>
    <row r="540" spans="1:1" s="1" customFormat="1" x14ac:dyDescent="0.25">
      <c r="A540" s="24"/>
    </row>
    <row r="541" spans="1:1" s="1" customFormat="1" x14ac:dyDescent="0.25">
      <c r="A541" s="24"/>
    </row>
    <row r="542" spans="1:1" s="1" customFormat="1" x14ac:dyDescent="0.25">
      <c r="A542" s="24"/>
    </row>
    <row r="543" spans="1:1" s="1" customFormat="1" x14ac:dyDescent="0.25">
      <c r="A543" s="24"/>
    </row>
    <row r="544" spans="1:1" s="1" customFormat="1" x14ac:dyDescent="0.25">
      <c r="A544" s="24"/>
    </row>
    <row r="545" spans="1:1" s="1" customFormat="1" x14ac:dyDescent="0.25">
      <c r="A545" s="24"/>
    </row>
    <row r="546" spans="1:1" s="1" customFormat="1" x14ac:dyDescent="0.25">
      <c r="A546" s="24"/>
    </row>
    <row r="547" spans="1:1" s="1" customFormat="1" x14ac:dyDescent="0.25">
      <c r="A547" s="24"/>
    </row>
    <row r="548" spans="1:1" s="1" customFormat="1" x14ac:dyDescent="0.25">
      <c r="A548" s="24"/>
    </row>
    <row r="549" spans="1:1" s="1" customFormat="1" x14ac:dyDescent="0.25">
      <c r="A549" s="24"/>
    </row>
    <row r="550" spans="1:1" s="1" customFormat="1" x14ac:dyDescent="0.25">
      <c r="A550" s="24"/>
    </row>
    <row r="551" spans="1:1" s="1" customFormat="1" x14ac:dyDescent="0.25">
      <c r="A551" s="24"/>
    </row>
    <row r="552" spans="1:1" s="1" customFormat="1" x14ac:dyDescent="0.25">
      <c r="A552" s="24"/>
    </row>
    <row r="553" spans="1:1" s="1" customFormat="1" x14ac:dyDescent="0.25">
      <c r="A553" s="24"/>
    </row>
    <row r="554" spans="1:1" s="1" customFormat="1" x14ac:dyDescent="0.25">
      <c r="A554" s="24"/>
    </row>
    <row r="555" spans="1:1" s="1" customFormat="1" x14ac:dyDescent="0.25">
      <c r="A555" s="24"/>
    </row>
    <row r="556" spans="1:1" s="1" customFormat="1" x14ac:dyDescent="0.25">
      <c r="A556" s="24"/>
    </row>
    <row r="557" spans="1:1" s="1" customFormat="1" x14ac:dyDescent="0.25">
      <c r="A557" s="24"/>
    </row>
    <row r="558" spans="1:1" s="1" customFormat="1" x14ac:dyDescent="0.25">
      <c r="A558" s="24"/>
    </row>
    <row r="559" spans="1:1" s="1" customFormat="1" x14ac:dyDescent="0.25">
      <c r="A559" s="24"/>
    </row>
    <row r="560" spans="1:1" s="1" customFormat="1" x14ac:dyDescent="0.25">
      <c r="A560" s="24"/>
    </row>
    <row r="561" spans="1:1" s="1" customFormat="1" x14ac:dyDescent="0.25">
      <c r="A561" s="24"/>
    </row>
    <row r="562" spans="1:1" s="1" customFormat="1" x14ac:dyDescent="0.25">
      <c r="A562" s="24"/>
    </row>
    <row r="563" spans="1:1" s="1" customFormat="1" x14ac:dyDescent="0.25">
      <c r="A563" s="24"/>
    </row>
    <row r="564" spans="1:1" s="1" customFormat="1" x14ac:dyDescent="0.25">
      <c r="A564" s="24"/>
    </row>
    <row r="565" spans="1:1" s="1" customFormat="1" x14ac:dyDescent="0.25">
      <c r="A565" s="24"/>
    </row>
    <row r="566" spans="1:1" s="1" customFormat="1" x14ac:dyDescent="0.25">
      <c r="A566" s="24"/>
    </row>
    <row r="567" spans="1:1" s="1" customFormat="1" x14ac:dyDescent="0.25">
      <c r="A567" s="24"/>
    </row>
    <row r="568" spans="1:1" s="1" customFormat="1" x14ac:dyDescent="0.25">
      <c r="A568" s="24"/>
    </row>
    <row r="569" spans="1:1" s="1" customFormat="1" x14ac:dyDescent="0.25">
      <c r="A569" s="24"/>
    </row>
    <row r="570" spans="1:1" s="1" customFormat="1" x14ac:dyDescent="0.25">
      <c r="A570" s="24"/>
    </row>
    <row r="571" spans="1:1" s="1" customFormat="1" x14ac:dyDescent="0.25">
      <c r="A571" s="24"/>
    </row>
    <row r="572" spans="1:1" s="1" customFormat="1" x14ac:dyDescent="0.25">
      <c r="A572" s="24"/>
    </row>
    <row r="573" spans="1:1" s="1" customFormat="1" x14ac:dyDescent="0.25">
      <c r="A573" s="24"/>
    </row>
    <row r="574" spans="1:1" s="1" customFormat="1" x14ac:dyDescent="0.25">
      <c r="A574" s="24"/>
    </row>
    <row r="575" spans="1:1" s="1" customFormat="1" x14ac:dyDescent="0.25">
      <c r="A575" s="24"/>
    </row>
    <row r="576" spans="1:1" s="1" customFormat="1" x14ac:dyDescent="0.25">
      <c r="A576" s="24"/>
    </row>
    <row r="577" spans="1:1" s="1" customFormat="1" x14ac:dyDescent="0.25">
      <c r="A577" s="24"/>
    </row>
    <row r="578" spans="1:1" s="1" customFormat="1" x14ac:dyDescent="0.25">
      <c r="A578" s="24"/>
    </row>
    <row r="579" spans="1:1" s="1" customFormat="1" x14ac:dyDescent="0.25">
      <c r="A579" s="24"/>
    </row>
    <row r="580" spans="1:1" s="1" customFormat="1" x14ac:dyDescent="0.25">
      <c r="A580" s="24"/>
    </row>
    <row r="581" spans="1:1" s="1" customFormat="1" x14ac:dyDescent="0.25">
      <c r="A581" s="24"/>
    </row>
    <row r="582" spans="1:1" s="1" customFormat="1" x14ac:dyDescent="0.25">
      <c r="A582" s="24"/>
    </row>
    <row r="583" spans="1:1" s="1" customFormat="1" x14ac:dyDescent="0.25">
      <c r="A583" s="24"/>
    </row>
    <row r="584" spans="1:1" s="1" customFormat="1" x14ac:dyDescent="0.25">
      <c r="A584" s="24"/>
    </row>
    <row r="585" spans="1:1" s="1" customFormat="1" x14ac:dyDescent="0.25">
      <c r="A585" s="24"/>
    </row>
    <row r="586" spans="1:1" s="1" customFormat="1" x14ac:dyDescent="0.25">
      <c r="A586" s="24"/>
    </row>
    <row r="587" spans="1:1" s="1" customFormat="1" x14ac:dyDescent="0.25">
      <c r="A587" s="24"/>
    </row>
    <row r="588" spans="1:1" s="1" customFormat="1" x14ac:dyDescent="0.25">
      <c r="A588" s="24"/>
    </row>
    <row r="589" spans="1:1" s="1" customFormat="1" x14ac:dyDescent="0.25">
      <c r="A589" s="24"/>
    </row>
    <row r="590" spans="1:1" s="1" customFormat="1" x14ac:dyDescent="0.25">
      <c r="A590" s="24"/>
    </row>
    <row r="591" spans="1:1" s="1" customFormat="1" x14ac:dyDescent="0.25">
      <c r="A591" s="24"/>
    </row>
    <row r="592" spans="1:1" s="1" customFormat="1" x14ac:dyDescent="0.25">
      <c r="A592" s="24"/>
    </row>
    <row r="593" spans="1:1" s="1" customFormat="1" x14ac:dyDescent="0.25">
      <c r="A593" s="24"/>
    </row>
    <row r="594" spans="1:1" s="1" customFormat="1" x14ac:dyDescent="0.25">
      <c r="A594" s="24"/>
    </row>
    <row r="595" spans="1:1" s="1" customFormat="1" x14ac:dyDescent="0.25">
      <c r="A595" s="24"/>
    </row>
    <row r="596" spans="1:1" s="1" customFormat="1" x14ac:dyDescent="0.25">
      <c r="A596" s="24"/>
    </row>
    <row r="597" spans="1:1" s="1" customFormat="1" x14ac:dyDescent="0.25">
      <c r="A597" s="24"/>
    </row>
    <row r="598" spans="1:1" s="1" customFormat="1" x14ac:dyDescent="0.25">
      <c r="A598" s="24"/>
    </row>
    <row r="599" spans="1:1" s="1" customFormat="1" x14ac:dyDescent="0.25">
      <c r="A599" s="24"/>
    </row>
    <row r="600" spans="1:1" s="1" customFormat="1" x14ac:dyDescent="0.25">
      <c r="A600" s="24"/>
    </row>
    <row r="601" spans="1:1" s="1" customFormat="1" x14ac:dyDescent="0.25">
      <c r="A601" s="24"/>
    </row>
    <row r="602" spans="1:1" s="1" customFormat="1" x14ac:dyDescent="0.25">
      <c r="A602" s="24"/>
    </row>
    <row r="603" spans="1:1" s="1" customFormat="1" x14ac:dyDescent="0.25">
      <c r="A603" s="24"/>
    </row>
    <row r="604" spans="1:1" s="1" customFormat="1" x14ac:dyDescent="0.25">
      <c r="A604" s="24"/>
    </row>
    <row r="605" spans="1:1" s="1" customFormat="1" x14ac:dyDescent="0.25">
      <c r="A605" s="24"/>
    </row>
    <row r="606" spans="1:1" s="1" customFormat="1" x14ac:dyDescent="0.25">
      <c r="A606" s="24"/>
    </row>
    <row r="607" spans="1:1" s="1" customFormat="1" x14ac:dyDescent="0.25">
      <c r="A607" s="24"/>
    </row>
    <row r="608" spans="1:1" s="1" customFormat="1" x14ac:dyDescent="0.25">
      <c r="A608" s="24"/>
    </row>
    <row r="609" spans="1:1" s="1" customFormat="1" x14ac:dyDescent="0.25">
      <c r="A609" s="24"/>
    </row>
    <row r="610" spans="1:1" s="1" customFormat="1" x14ac:dyDescent="0.25">
      <c r="A610" s="24"/>
    </row>
    <row r="611" spans="1:1" s="1" customFormat="1" x14ac:dyDescent="0.25">
      <c r="A611" s="24"/>
    </row>
    <row r="612" spans="1:1" s="1" customFormat="1" x14ac:dyDescent="0.25">
      <c r="A612" s="24"/>
    </row>
    <row r="613" spans="1:1" s="1" customFormat="1" x14ac:dyDescent="0.25">
      <c r="A613" s="24"/>
    </row>
    <row r="614" spans="1:1" s="1" customFormat="1" x14ac:dyDescent="0.25">
      <c r="A614" s="24"/>
    </row>
    <row r="615" spans="1:1" s="1" customFormat="1" x14ac:dyDescent="0.25">
      <c r="A615" s="24"/>
    </row>
    <row r="616" spans="1:1" s="1" customFormat="1" x14ac:dyDescent="0.25">
      <c r="A616" s="24"/>
    </row>
    <row r="617" spans="1:1" s="1" customFormat="1" x14ac:dyDescent="0.25">
      <c r="A617" s="24"/>
    </row>
    <row r="618" spans="1:1" s="1" customFormat="1" x14ac:dyDescent="0.25">
      <c r="A618" s="24"/>
    </row>
    <row r="619" spans="1:1" s="1" customFormat="1" x14ac:dyDescent="0.25">
      <c r="A619" s="24"/>
    </row>
    <row r="620" spans="1:1" s="1" customFormat="1" x14ac:dyDescent="0.25">
      <c r="A620" s="24"/>
    </row>
    <row r="621" spans="1:1" s="1" customFormat="1" x14ac:dyDescent="0.25">
      <c r="A621" s="24"/>
    </row>
    <row r="622" spans="1:1" s="1" customFormat="1" x14ac:dyDescent="0.25">
      <c r="A622" s="24"/>
    </row>
    <row r="623" spans="1:1" s="1" customFormat="1" x14ac:dyDescent="0.25">
      <c r="A623" s="24"/>
    </row>
    <row r="624" spans="1:1" s="1" customFormat="1" x14ac:dyDescent="0.25">
      <c r="A624" s="24"/>
    </row>
    <row r="625" spans="1:1" s="1" customFormat="1" x14ac:dyDescent="0.25">
      <c r="A625" s="24"/>
    </row>
    <row r="626" spans="1:1" s="1" customFormat="1" x14ac:dyDescent="0.25">
      <c r="A626" s="24"/>
    </row>
    <row r="627" spans="1:1" s="1" customFormat="1" x14ac:dyDescent="0.25">
      <c r="A627" s="24"/>
    </row>
    <row r="628" spans="1:1" s="1" customFormat="1" x14ac:dyDescent="0.25">
      <c r="A628" s="24"/>
    </row>
    <row r="629" spans="1:1" s="1" customFormat="1" x14ac:dyDescent="0.25">
      <c r="A629" s="24"/>
    </row>
    <row r="630" spans="1:1" s="1" customFormat="1" x14ac:dyDescent="0.25">
      <c r="A630" s="24"/>
    </row>
    <row r="631" spans="1:1" s="1" customFormat="1" x14ac:dyDescent="0.25">
      <c r="A631" s="24"/>
    </row>
    <row r="632" spans="1:1" s="1" customFormat="1" x14ac:dyDescent="0.25">
      <c r="A632" s="24"/>
    </row>
    <row r="633" spans="1:1" s="1" customFormat="1" x14ac:dyDescent="0.25">
      <c r="A633" s="24"/>
    </row>
    <row r="634" spans="1:1" s="1" customFormat="1" x14ac:dyDescent="0.25">
      <c r="A634" s="24"/>
    </row>
    <row r="635" spans="1:1" s="1" customFormat="1" x14ac:dyDescent="0.25">
      <c r="A635" s="24"/>
    </row>
    <row r="636" spans="1:1" s="1" customFormat="1" x14ac:dyDescent="0.25">
      <c r="A636" s="24"/>
    </row>
    <row r="637" spans="1:1" s="1" customFormat="1" x14ac:dyDescent="0.25">
      <c r="A637" s="24"/>
    </row>
    <row r="638" spans="1:1" s="1" customFormat="1" x14ac:dyDescent="0.25">
      <c r="A638" s="24"/>
    </row>
    <row r="639" spans="1:1" s="1" customFormat="1" x14ac:dyDescent="0.25">
      <c r="A639" s="24"/>
    </row>
    <row r="640" spans="1:1" s="1" customFormat="1" x14ac:dyDescent="0.25">
      <c r="A640" s="24"/>
    </row>
    <row r="641" spans="1:1" s="1" customFormat="1" x14ac:dyDescent="0.25">
      <c r="A641" s="24"/>
    </row>
    <row r="642" spans="1:1" s="1" customFormat="1" x14ac:dyDescent="0.25">
      <c r="A642" s="24"/>
    </row>
    <row r="643" spans="1:1" s="1" customFormat="1" x14ac:dyDescent="0.25">
      <c r="A643" s="24"/>
    </row>
    <row r="644" spans="1:1" s="1" customFormat="1" x14ac:dyDescent="0.25">
      <c r="A644" s="24"/>
    </row>
    <row r="645" spans="1:1" s="1" customFormat="1" x14ac:dyDescent="0.25">
      <c r="A645" s="24"/>
    </row>
    <row r="646" spans="1:1" s="1" customFormat="1" x14ac:dyDescent="0.25">
      <c r="A646" s="24"/>
    </row>
    <row r="647" spans="1:1" s="1" customFormat="1" x14ac:dyDescent="0.25">
      <c r="A647" s="24"/>
    </row>
    <row r="648" spans="1:1" s="1" customFormat="1" x14ac:dyDescent="0.25">
      <c r="A648" s="24"/>
    </row>
    <row r="649" spans="1:1" s="1" customFormat="1" x14ac:dyDescent="0.25">
      <c r="A649" s="24"/>
    </row>
    <row r="650" spans="1:1" s="1" customFormat="1" x14ac:dyDescent="0.25">
      <c r="A650" s="24"/>
    </row>
    <row r="651" spans="1:1" s="1" customFormat="1" x14ac:dyDescent="0.25">
      <c r="A651" s="24"/>
    </row>
    <row r="652" spans="1:1" s="1" customFormat="1" x14ac:dyDescent="0.25">
      <c r="A652" s="24"/>
    </row>
    <row r="653" spans="1:1" s="1" customFormat="1" x14ac:dyDescent="0.25">
      <c r="A653" s="24"/>
    </row>
    <row r="654" spans="1:1" s="1" customFormat="1" x14ac:dyDescent="0.25">
      <c r="A654" s="24"/>
    </row>
    <row r="655" spans="1:1" s="1" customFormat="1" x14ac:dyDescent="0.25">
      <c r="A655" s="24"/>
    </row>
    <row r="656" spans="1:1" s="1" customFormat="1" x14ac:dyDescent="0.25">
      <c r="A656" s="24"/>
    </row>
    <row r="657" spans="1:1" s="1" customFormat="1" x14ac:dyDescent="0.25">
      <c r="A657" s="24"/>
    </row>
    <row r="658" spans="1:1" s="1" customFormat="1" x14ac:dyDescent="0.25">
      <c r="A658" s="24"/>
    </row>
    <row r="659" spans="1:1" s="1" customFormat="1" x14ac:dyDescent="0.25">
      <c r="A659" s="24"/>
    </row>
    <row r="660" spans="1:1" s="1" customFormat="1" x14ac:dyDescent="0.25">
      <c r="A660" s="24"/>
    </row>
    <row r="661" spans="1:1" s="1" customFormat="1" x14ac:dyDescent="0.25">
      <c r="A661" s="24"/>
    </row>
    <row r="662" spans="1:1" s="1" customFormat="1" x14ac:dyDescent="0.25">
      <c r="A662" s="24"/>
    </row>
    <row r="663" spans="1:1" s="1" customFormat="1" x14ac:dyDescent="0.25">
      <c r="A663" s="24"/>
    </row>
    <row r="664" spans="1:1" s="1" customFormat="1" x14ac:dyDescent="0.25">
      <c r="A664" s="24"/>
    </row>
    <row r="665" spans="1:1" s="1" customFormat="1" x14ac:dyDescent="0.25">
      <c r="A665" s="24"/>
    </row>
    <row r="666" spans="1:1" s="1" customFormat="1" x14ac:dyDescent="0.25">
      <c r="A666" s="24"/>
    </row>
    <row r="667" spans="1:1" s="1" customFormat="1" x14ac:dyDescent="0.25">
      <c r="A667" s="24"/>
    </row>
    <row r="668" spans="1:1" s="1" customFormat="1" x14ac:dyDescent="0.25">
      <c r="A668" s="24"/>
    </row>
    <row r="669" spans="1:1" s="1" customFormat="1" x14ac:dyDescent="0.25">
      <c r="A669" s="24"/>
    </row>
    <row r="670" spans="1:1" s="1" customFormat="1" x14ac:dyDescent="0.25">
      <c r="A670" s="24"/>
    </row>
    <row r="671" spans="1:1" s="1" customFormat="1" x14ac:dyDescent="0.25">
      <c r="A671" s="24"/>
    </row>
    <row r="672" spans="1:1" s="1" customFormat="1" x14ac:dyDescent="0.25">
      <c r="A672" s="24"/>
    </row>
    <row r="673" spans="1:1" s="1" customFormat="1" x14ac:dyDescent="0.25">
      <c r="A673" s="24"/>
    </row>
    <row r="674" spans="1:1" s="1" customFormat="1" x14ac:dyDescent="0.25">
      <c r="A674" s="24"/>
    </row>
    <row r="675" spans="1:1" s="1" customFormat="1" x14ac:dyDescent="0.25">
      <c r="A675" s="24"/>
    </row>
    <row r="676" spans="1:1" s="1" customFormat="1" x14ac:dyDescent="0.25">
      <c r="A676" s="24"/>
    </row>
    <row r="677" spans="1:1" s="1" customFormat="1" x14ac:dyDescent="0.25">
      <c r="A677" s="24"/>
    </row>
    <row r="678" spans="1:1" s="1" customFormat="1" x14ac:dyDescent="0.25">
      <c r="A678" s="24"/>
    </row>
    <row r="679" spans="1:1" s="1" customFormat="1" x14ac:dyDescent="0.25">
      <c r="A679" s="24"/>
    </row>
    <row r="680" spans="1:1" s="1" customFormat="1" x14ac:dyDescent="0.25">
      <c r="A680" s="24"/>
    </row>
    <row r="681" spans="1:1" s="1" customFormat="1" x14ac:dyDescent="0.25">
      <c r="A681" s="24"/>
    </row>
    <row r="682" spans="1:1" s="1" customFormat="1" x14ac:dyDescent="0.25">
      <c r="A682" s="24"/>
    </row>
    <row r="683" spans="1:1" s="1" customFormat="1" x14ac:dyDescent="0.25">
      <c r="A683" s="24"/>
    </row>
    <row r="684" spans="1:1" s="1" customFormat="1" x14ac:dyDescent="0.25">
      <c r="A684" s="24"/>
    </row>
    <row r="685" spans="1:1" s="1" customFormat="1" x14ac:dyDescent="0.25">
      <c r="A685" s="24"/>
    </row>
    <row r="686" spans="1:1" s="1" customFormat="1" x14ac:dyDescent="0.25">
      <c r="A686" s="24"/>
    </row>
    <row r="687" spans="1:1" s="1" customFormat="1" x14ac:dyDescent="0.25">
      <c r="A687" s="24"/>
    </row>
    <row r="688" spans="1:1" s="1" customFormat="1" x14ac:dyDescent="0.25">
      <c r="A688" s="24"/>
    </row>
    <row r="689" spans="1:1" s="1" customFormat="1" x14ac:dyDescent="0.25">
      <c r="A689" s="24"/>
    </row>
    <row r="690" spans="1:1" s="1" customFormat="1" x14ac:dyDescent="0.25">
      <c r="A690" s="24"/>
    </row>
    <row r="691" spans="1:1" s="1" customFormat="1" x14ac:dyDescent="0.25">
      <c r="A691" s="24"/>
    </row>
    <row r="692" spans="1:1" s="1" customFormat="1" x14ac:dyDescent="0.25">
      <c r="A692" s="24"/>
    </row>
    <row r="693" spans="1:1" s="1" customFormat="1" x14ac:dyDescent="0.25">
      <c r="A693" s="24"/>
    </row>
    <row r="694" spans="1:1" s="1" customFormat="1" x14ac:dyDescent="0.25">
      <c r="A694" s="24"/>
    </row>
    <row r="695" spans="1:1" s="1" customFormat="1" x14ac:dyDescent="0.25">
      <c r="A695" s="24"/>
    </row>
    <row r="696" spans="1:1" s="1" customFormat="1" x14ac:dyDescent="0.25">
      <c r="A696" s="24"/>
    </row>
    <row r="697" spans="1:1" s="1" customFormat="1" x14ac:dyDescent="0.25">
      <c r="A697" s="24"/>
    </row>
    <row r="698" spans="1:1" s="1" customFormat="1" x14ac:dyDescent="0.25">
      <c r="A698" s="24"/>
    </row>
    <row r="699" spans="1:1" s="1" customFormat="1" x14ac:dyDescent="0.25">
      <c r="A699" s="24"/>
    </row>
    <row r="700" spans="1:1" s="1" customFormat="1" x14ac:dyDescent="0.25">
      <c r="A700" s="24"/>
    </row>
    <row r="701" spans="1:1" s="1" customFormat="1" x14ac:dyDescent="0.25">
      <c r="A701" s="24"/>
    </row>
    <row r="702" spans="1:1" s="1" customFormat="1" x14ac:dyDescent="0.25">
      <c r="A702" s="24"/>
    </row>
    <row r="703" spans="1:1" s="1" customFormat="1" x14ac:dyDescent="0.25">
      <c r="A703" s="24"/>
    </row>
    <row r="704" spans="1:1" s="1" customFormat="1" x14ac:dyDescent="0.25">
      <c r="A704" s="24"/>
    </row>
    <row r="705" spans="1:1" s="1" customFormat="1" x14ac:dyDescent="0.25">
      <c r="A705" s="24"/>
    </row>
    <row r="706" spans="1:1" s="1" customFormat="1" x14ac:dyDescent="0.25">
      <c r="A706" s="24"/>
    </row>
    <row r="707" spans="1:1" s="1" customFormat="1" x14ac:dyDescent="0.25">
      <c r="A707" s="24"/>
    </row>
    <row r="708" spans="1:1" s="1" customFormat="1" x14ac:dyDescent="0.25">
      <c r="A708" s="24"/>
    </row>
    <row r="709" spans="1:1" s="1" customFormat="1" x14ac:dyDescent="0.25">
      <c r="A709" s="24"/>
    </row>
    <row r="710" spans="1:1" s="1" customFormat="1" x14ac:dyDescent="0.25">
      <c r="A710" s="24"/>
    </row>
    <row r="711" spans="1:1" s="1" customFormat="1" x14ac:dyDescent="0.25">
      <c r="A711" s="24"/>
    </row>
    <row r="712" spans="1:1" s="1" customFormat="1" x14ac:dyDescent="0.25">
      <c r="A712" s="24"/>
    </row>
    <row r="713" spans="1:1" s="1" customFormat="1" x14ac:dyDescent="0.25">
      <c r="A713" s="24"/>
    </row>
    <row r="714" spans="1:1" s="1" customFormat="1" x14ac:dyDescent="0.25">
      <c r="A714" s="24"/>
    </row>
    <row r="715" spans="1:1" s="1" customFormat="1" x14ac:dyDescent="0.25">
      <c r="A715" s="24"/>
    </row>
    <row r="716" spans="1:1" s="1" customFormat="1" x14ac:dyDescent="0.25">
      <c r="A716" s="24"/>
    </row>
    <row r="717" spans="1:1" s="1" customFormat="1" x14ac:dyDescent="0.25">
      <c r="A717" s="24"/>
    </row>
    <row r="718" spans="1:1" s="1" customFormat="1" x14ac:dyDescent="0.25">
      <c r="A718" s="24"/>
    </row>
    <row r="719" spans="1:1" s="1" customFormat="1" x14ac:dyDescent="0.25">
      <c r="A719" s="24"/>
    </row>
    <row r="720" spans="1:1" s="1" customFormat="1" x14ac:dyDescent="0.25">
      <c r="A720" s="24"/>
    </row>
    <row r="721" spans="1:1" s="1" customFormat="1" x14ac:dyDescent="0.25">
      <c r="A721" s="24"/>
    </row>
    <row r="722" spans="1:1" s="1" customFormat="1" x14ac:dyDescent="0.25">
      <c r="A722" s="24"/>
    </row>
    <row r="723" spans="1:1" s="1" customFormat="1" x14ac:dyDescent="0.25">
      <c r="A723" s="24"/>
    </row>
    <row r="724" spans="1:1" s="1" customFormat="1" x14ac:dyDescent="0.25">
      <c r="A724" s="24"/>
    </row>
    <row r="725" spans="1:1" s="1" customFormat="1" x14ac:dyDescent="0.25">
      <c r="A725" s="24"/>
    </row>
    <row r="726" spans="1:1" s="1" customFormat="1" x14ac:dyDescent="0.25">
      <c r="A726" s="24"/>
    </row>
    <row r="727" spans="1:1" s="1" customFormat="1" x14ac:dyDescent="0.25">
      <c r="A727" s="24"/>
    </row>
    <row r="728" spans="1:1" s="1" customFormat="1" x14ac:dyDescent="0.25">
      <c r="A728" s="24"/>
    </row>
    <row r="729" spans="1:1" s="1" customFormat="1" x14ac:dyDescent="0.25">
      <c r="A729" s="24"/>
    </row>
    <row r="730" spans="1:1" s="1" customFormat="1" x14ac:dyDescent="0.25">
      <c r="A730" s="24"/>
    </row>
    <row r="731" spans="1:1" s="1" customFormat="1" x14ac:dyDescent="0.25">
      <c r="A731" s="24"/>
    </row>
    <row r="732" spans="1:1" s="1" customFormat="1" x14ac:dyDescent="0.25">
      <c r="A732" s="24"/>
    </row>
    <row r="733" spans="1:1" s="1" customFormat="1" x14ac:dyDescent="0.25">
      <c r="A733" s="24"/>
    </row>
    <row r="734" spans="1:1" s="1" customFormat="1" x14ac:dyDescent="0.25">
      <c r="A734" s="24"/>
    </row>
    <row r="735" spans="1:1" s="1" customFormat="1" x14ac:dyDescent="0.25">
      <c r="A735" s="24"/>
    </row>
    <row r="736" spans="1:1" s="1" customFormat="1" x14ac:dyDescent="0.25">
      <c r="A736" s="24"/>
    </row>
    <row r="737" spans="1:1" s="1" customFormat="1" x14ac:dyDescent="0.25">
      <c r="A737" s="24"/>
    </row>
    <row r="738" spans="1:1" s="1" customFormat="1" x14ac:dyDescent="0.25">
      <c r="A738" s="24"/>
    </row>
    <row r="739" spans="1:1" s="1" customFormat="1" x14ac:dyDescent="0.25">
      <c r="A739" s="24"/>
    </row>
    <row r="740" spans="1:1" s="1" customFormat="1" x14ac:dyDescent="0.25">
      <c r="A740" s="24"/>
    </row>
    <row r="741" spans="1:1" s="1" customFormat="1" x14ac:dyDescent="0.25">
      <c r="A741" s="24"/>
    </row>
    <row r="742" spans="1:1" s="1" customFormat="1" x14ac:dyDescent="0.25">
      <c r="A742" s="24"/>
    </row>
    <row r="743" spans="1:1" s="1" customFormat="1" x14ac:dyDescent="0.25">
      <c r="A743" s="24"/>
    </row>
    <row r="744" spans="1:1" s="1" customFormat="1" x14ac:dyDescent="0.25">
      <c r="A744" s="24"/>
    </row>
    <row r="745" spans="1:1" s="1" customFormat="1" x14ac:dyDescent="0.25">
      <c r="A745" s="24"/>
    </row>
    <row r="746" spans="1:1" s="1" customFormat="1" x14ac:dyDescent="0.25">
      <c r="A746" s="24"/>
    </row>
    <row r="747" spans="1:1" s="1" customFormat="1" x14ac:dyDescent="0.25">
      <c r="A747" s="24"/>
    </row>
    <row r="748" spans="1:1" s="1" customFormat="1" x14ac:dyDescent="0.25">
      <c r="A748" s="24"/>
    </row>
    <row r="749" spans="1:1" s="1" customFormat="1" x14ac:dyDescent="0.25">
      <c r="A749" s="24"/>
    </row>
    <row r="750" spans="1:1" s="1" customFormat="1" x14ac:dyDescent="0.25">
      <c r="A750" s="24"/>
    </row>
    <row r="751" spans="1:1" s="1" customFormat="1" x14ac:dyDescent="0.25">
      <c r="A751" s="24"/>
    </row>
    <row r="752" spans="1:1" s="1" customFormat="1" x14ac:dyDescent="0.25">
      <c r="A752" s="24"/>
    </row>
    <row r="753" spans="1:1" s="1" customFormat="1" x14ac:dyDescent="0.25">
      <c r="A753" s="24"/>
    </row>
    <row r="754" spans="1:1" s="1" customFormat="1" x14ac:dyDescent="0.25">
      <c r="A754" s="24"/>
    </row>
    <row r="755" spans="1:1" s="1" customFormat="1" x14ac:dyDescent="0.25">
      <c r="A755" s="24"/>
    </row>
    <row r="756" spans="1:1" s="1" customFormat="1" x14ac:dyDescent="0.25">
      <c r="A756" s="24"/>
    </row>
    <row r="757" spans="1:1" s="1" customFormat="1" x14ac:dyDescent="0.25">
      <c r="A757" s="24"/>
    </row>
    <row r="758" spans="1:1" s="1" customFormat="1" x14ac:dyDescent="0.25">
      <c r="A758" s="24"/>
    </row>
    <row r="759" spans="1:1" s="1" customFormat="1" x14ac:dyDescent="0.25">
      <c r="A759" s="24"/>
    </row>
    <row r="760" spans="1:1" s="1" customFormat="1" x14ac:dyDescent="0.25">
      <c r="A760" s="24"/>
    </row>
    <row r="761" spans="1:1" s="1" customFormat="1" x14ac:dyDescent="0.25">
      <c r="A761" s="24"/>
    </row>
    <row r="762" spans="1:1" s="1" customFormat="1" x14ac:dyDescent="0.25">
      <c r="A762" s="24"/>
    </row>
    <row r="763" spans="1:1" s="1" customFormat="1" x14ac:dyDescent="0.25">
      <c r="A763" s="24"/>
    </row>
    <row r="764" spans="1:1" s="1" customFormat="1" x14ac:dyDescent="0.25">
      <c r="A764" s="24"/>
    </row>
    <row r="765" spans="1:1" s="1" customFormat="1" x14ac:dyDescent="0.25">
      <c r="A765" s="24"/>
    </row>
    <row r="766" spans="1:1" s="1" customFormat="1" x14ac:dyDescent="0.25">
      <c r="A766" s="24"/>
    </row>
    <row r="767" spans="1:1" s="1" customFormat="1" x14ac:dyDescent="0.25">
      <c r="A767" s="24"/>
    </row>
    <row r="768" spans="1:1" s="1" customFormat="1" x14ac:dyDescent="0.25">
      <c r="A768" s="24"/>
    </row>
    <row r="769" spans="1:1" s="1" customFormat="1" x14ac:dyDescent="0.25">
      <c r="A769" s="24"/>
    </row>
    <row r="770" spans="1:1" s="1" customFormat="1" x14ac:dyDescent="0.25">
      <c r="A770" s="24"/>
    </row>
    <row r="771" spans="1:1" s="1" customFormat="1" x14ac:dyDescent="0.25">
      <c r="A771" s="24"/>
    </row>
    <row r="772" spans="1:1" s="1" customFormat="1" x14ac:dyDescent="0.25">
      <c r="A772" s="24"/>
    </row>
    <row r="773" spans="1:1" s="1" customFormat="1" x14ac:dyDescent="0.25">
      <c r="A773" s="24"/>
    </row>
    <row r="774" spans="1:1" s="1" customFormat="1" x14ac:dyDescent="0.25">
      <c r="A774" s="24"/>
    </row>
    <row r="775" spans="1:1" s="1" customFormat="1" x14ac:dyDescent="0.25">
      <c r="A775" s="24"/>
    </row>
    <row r="776" spans="1:1" s="1" customFormat="1" x14ac:dyDescent="0.25">
      <c r="A776" s="24"/>
    </row>
    <row r="777" spans="1:1" s="1" customFormat="1" x14ac:dyDescent="0.25">
      <c r="A777" s="24"/>
    </row>
    <row r="778" spans="1:1" s="1" customFormat="1" x14ac:dyDescent="0.25">
      <c r="A778" s="24"/>
    </row>
    <row r="779" spans="1:1" s="1" customFormat="1" x14ac:dyDescent="0.25">
      <c r="A779" s="24"/>
    </row>
    <row r="780" spans="1:1" s="1" customFormat="1" x14ac:dyDescent="0.25">
      <c r="A780" s="24"/>
    </row>
    <row r="781" spans="1:1" s="1" customFormat="1" x14ac:dyDescent="0.25">
      <c r="A781" s="24"/>
    </row>
    <row r="782" spans="1:1" s="1" customFormat="1" x14ac:dyDescent="0.25">
      <c r="A782" s="24"/>
    </row>
    <row r="783" spans="1:1" s="1" customFormat="1" x14ac:dyDescent="0.25">
      <c r="A783" s="24"/>
    </row>
    <row r="784" spans="1:1" s="1" customFormat="1" x14ac:dyDescent="0.25">
      <c r="A784" s="24"/>
    </row>
    <row r="785" spans="1:1" s="1" customFormat="1" x14ac:dyDescent="0.25">
      <c r="A785" s="24"/>
    </row>
    <row r="786" spans="1:1" s="1" customFormat="1" x14ac:dyDescent="0.25">
      <c r="A786" s="24"/>
    </row>
    <row r="787" spans="1:1" s="1" customFormat="1" x14ac:dyDescent="0.25">
      <c r="A787" s="24"/>
    </row>
    <row r="788" spans="1:1" s="1" customFormat="1" x14ac:dyDescent="0.25">
      <c r="A788" s="24"/>
    </row>
    <row r="789" spans="1:1" s="1" customFormat="1" x14ac:dyDescent="0.25">
      <c r="A789" s="24"/>
    </row>
    <row r="790" spans="1:1" s="1" customFormat="1" x14ac:dyDescent="0.25">
      <c r="A790" s="24"/>
    </row>
    <row r="791" spans="1:1" s="1" customFormat="1" x14ac:dyDescent="0.25">
      <c r="A791" s="24"/>
    </row>
    <row r="792" spans="1:1" s="1" customFormat="1" x14ac:dyDescent="0.25">
      <c r="A792" s="24"/>
    </row>
    <row r="793" spans="1:1" s="1" customFormat="1" x14ac:dyDescent="0.25">
      <c r="A793" s="24"/>
    </row>
    <row r="794" spans="1:1" s="1" customFormat="1" x14ac:dyDescent="0.25">
      <c r="A794" s="24"/>
    </row>
    <row r="795" spans="1:1" s="1" customFormat="1" x14ac:dyDescent="0.25">
      <c r="A795" s="24"/>
    </row>
    <row r="796" spans="1:1" s="1" customFormat="1" x14ac:dyDescent="0.25">
      <c r="A796" s="24"/>
    </row>
    <row r="797" spans="1:1" s="1" customFormat="1" x14ac:dyDescent="0.25">
      <c r="A797" s="24"/>
    </row>
    <row r="798" spans="1:1" s="1" customFormat="1" x14ac:dyDescent="0.25">
      <c r="A798" s="24"/>
    </row>
    <row r="799" spans="1:1" s="1" customFormat="1" x14ac:dyDescent="0.25">
      <c r="A799" s="24"/>
    </row>
    <row r="800" spans="1:1" s="1" customFormat="1" x14ac:dyDescent="0.25">
      <c r="A800" s="24"/>
    </row>
    <row r="801" spans="1:1" s="1" customFormat="1" x14ac:dyDescent="0.25">
      <c r="A801" s="24"/>
    </row>
    <row r="802" spans="1:1" s="1" customFormat="1" x14ac:dyDescent="0.25">
      <c r="A802" s="24"/>
    </row>
    <row r="803" spans="1:1" s="1" customFormat="1" x14ac:dyDescent="0.25">
      <c r="A803" s="24"/>
    </row>
    <row r="804" spans="1:1" s="1" customFormat="1" x14ac:dyDescent="0.25">
      <c r="A804" s="24"/>
    </row>
    <row r="805" spans="1:1" s="1" customFormat="1" x14ac:dyDescent="0.25">
      <c r="A805" s="24"/>
    </row>
    <row r="806" spans="1:1" s="1" customFormat="1" x14ac:dyDescent="0.25">
      <c r="A806" s="24"/>
    </row>
    <row r="807" spans="1:1" s="1" customFormat="1" x14ac:dyDescent="0.25">
      <c r="A807" s="24"/>
    </row>
    <row r="808" spans="1:1" s="1" customFormat="1" x14ac:dyDescent="0.25">
      <c r="A808" s="24"/>
    </row>
    <row r="809" spans="1:1" s="1" customFormat="1" x14ac:dyDescent="0.25">
      <c r="A809" s="24"/>
    </row>
    <row r="810" spans="1:1" s="1" customFormat="1" x14ac:dyDescent="0.25">
      <c r="A810" s="24"/>
    </row>
    <row r="811" spans="1:1" s="1" customFormat="1" x14ac:dyDescent="0.25">
      <c r="A811" s="24"/>
    </row>
    <row r="812" spans="1:1" s="1" customFormat="1" x14ac:dyDescent="0.25">
      <c r="A812" s="24"/>
    </row>
    <row r="813" spans="1:1" s="1" customFormat="1" x14ac:dyDescent="0.25">
      <c r="A813" s="24"/>
    </row>
    <row r="814" spans="1:1" s="1" customFormat="1" x14ac:dyDescent="0.25">
      <c r="A814" s="24"/>
    </row>
    <row r="815" spans="1:1" s="1" customFormat="1" x14ac:dyDescent="0.25">
      <c r="A815" s="24"/>
    </row>
    <row r="816" spans="1:1" s="1" customFormat="1" x14ac:dyDescent="0.25">
      <c r="A816" s="24"/>
    </row>
    <row r="817" spans="1:1" s="1" customFormat="1" x14ac:dyDescent="0.25">
      <c r="A817" s="24"/>
    </row>
    <row r="818" spans="1:1" s="1" customFormat="1" x14ac:dyDescent="0.25">
      <c r="A818" s="24"/>
    </row>
    <row r="819" spans="1:1" s="1" customFormat="1" x14ac:dyDescent="0.25">
      <c r="A819" s="24"/>
    </row>
    <row r="820" spans="1:1" s="1" customFormat="1" x14ac:dyDescent="0.25">
      <c r="A820" s="24"/>
    </row>
    <row r="821" spans="1:1" s="1" customFormat="1" x14ac:dyDescent="0.25">
      <c r="A821" s="24"/>
    </row>
    <row r="822" spans="1:1" s="1" customFormat="1" x14ac:dyDescent="0.25">
      <c r="A822" s="24"/>
    </row>
    <row r="823" spans="1:1" s="1" customFormat="1" x14ac:dyDescent="0.25">
      <c r="A823" s="24"/>
    </row>
    <row r="824" spans="1:1" s="1" customFormat="1" x14ac:dyDescent="0.25">
      <c r="A824" s="24"/>
    </row>
    <row r="825" spans="1:1" s="1" customFormat="1" x14ac:dyDescent="0.25">
      <c r="A825" s="24"/>
    </row>
    <row r="826" spans="1:1" s="1" customFormat="1" x14ac:dyDescent="0.25">
      <c r="A826" s="24"/>
    </row>
    <row r="827" spans="1:1" s="1" customFormat="1" x14ac:dyDescent="0.25">
      <c r="A827" s="24"/>
    </row>
    <row r="828" spans="1:1" s="1" customFormat="1" x14ac:dyDescent="0.25">
      <c r="A828" s="24"/>
    </row>
    <row r="829" spans="1:1" s="1" customFormat="1" x14ac:dyDescent="0.25">
      <c r="A829" s="24"/>
    </row>
    <row r="830" spans="1:1" s="1" customFormat="1" x14ac:dyDescent="0.25">
      <c r="A830" s="24"/>
    </row>
    <row r="831" spans="1:1" s="1" customFormat="1" x14ac:dyDescent="0.25">
      <c r="A831" s="24"/>
    </row>
    <row r="832" spans="1:1" s="1" customFormat="1" x14ac:dyDescent="0.25">
      <c r="A832" s="24"/>
    </row>
    <row r="833" spans="1:1" s="1" customFormat="1" x14ac:dyDescent="0.25">
      <c r="A833" s="24"/>
    </row>
    <row r="834" spans="1:1" s="1" customFormat="1" x14ac:dyDescent="0.25">
      <c r="A834" s="24"/>
    </row>
    <row r="835" spans="1:1" s="1" customFormat="1" x14ac:dyDescent="0.25">
      <c r="A835" s="24"/>
    </row>
    <row r="836" spans="1:1" s="1" customFormat="1" x14ac:dyDescent="0.25">
      <c r="A836" s="24"/>
    </row>
    <row r="837" spans="1:1" s="1" customFormat="1" x14ac:dyDescent="0.25">
      <c r="A837" s="24"/>
    </row>
    <row r="838" spans="1:1" s="1" customFormat="1" x14ac:dyDescent="0.25">
      <c r="A838" s="24"/>
    </row>
    <row r="839" spans="1:1" s="1" customFormat="1" x14ac:dyDescent="0.25">
      <c r="A839" s="24"/>
    </row>
    <row r="840" spans="1:1" s="1" customFormat="1" x14ac:dyDescent="0.25">
      <c r="A840" s="24"/>
    </row>
    <row r="841" spans="1:1" s="1" customFormat="1" x14ac:dyDescent="0.25">
      <c r="A841" s="24"/>
    </row>
    <row r="842" spans="1:1" s="1" customFormat="1" x14ac:dyDescent="0.25">
      <c r="A842" s="24"/>
    </row>
    <row r="843" spans="1:1" s="1" customFormat="1" x14ac:dyDescent="0.25">
      <c r="A843" s="24"/>
    </row>
    <row r="844" spans="1:1" s="1" customFormat="1" x14ac:dyDescent="0.25">
      <c r="A844" s="24"/>
    </row>
    <row r="845" spans="1:1" s="1" customFormat="1" x14ac:dyDescent="0.25">
      <c r="A845" s="24"/>
    </row>
    <row r="846" spans="1:1" s="1" customFormat="1" x14ac:dyDescent="0.25">
      <c r="A846" s="24"/>
    </row>
    <row r="847" spans="1:1" s="1" customFormat="1" x14ac:dyDescent="0.25">
      <c r="A847" s="24"/>
    </row>
    <row r="848" spans="1:1" s="1" customFormat="1" x14ac:dyDescent="0.25">
      <c r="A848" s="24"/>
    </row>
    <row r="849" spans="1:1" s="1" customFormat="1" x14ac:dyDescent="0.25">
      <c r="A849" s="24"/>
    </row>
    <row r="850" spans="1:1" s="1" customFormat="1" x14ac:dyDescent="0.25">
      <c r="A850" s="24"/>
    </row>
    <row r="851" spans="1:1" s="1" customFormat="1" x14ac:dyDescent="0.25">
      <c r="A851" s="24"/>
    </row>
    <row r="852" spans="1:1" s="1" customFormat="1" x14ac:dyDescent="0.25">
      <c r="A852" s="24"/>
    </row>
    <row r="853" spans="1:1" s="1" customFormat="1" x14ac:dyDescent="0.25">
      <c r="A853" s="24"/>
    </row>
    <row r="854" spans="1:1" s="1" customFormat="1" x14ac:dyDescent="0.25">
      <c r="A854" s="24"/>
    </row>
    <row r="855" spans="1:1" s="1" customFormat="1" x14ac:dyDescent="0.25">
      <c r="A855" s="24"/>
    </row>
    <row r="856" spans="1:1" s="1" customFormat="1" x14ac:dyDescent="0.25">
      <c r="A856" s="24"/>
    </row>
    <row r="857" spans="1:1" s="1" customFormat="1" x14ac:dyDescent="0.25">
      <c r="A857" s="24"/>
    </row>
    <row r="858" spans="1:1" s="1" customFormat="1" x14ac:dyDescent="0.25">
      <c r="A858" s="24"/>
    </row>
    <row r="859" spans="1:1" s="1" customFormat="1" x14ac:dyDescent="0.25">
      <c r="A859" s="24"/>
    </row>
    <row r="860" spans="1:1" s="1" customFormat="1" x14ac:dyDescent="0.25">
      <c r="A860" s="24"/>
    </row>
    <row r="861" spans="1:1" s="1" customFormat="1" x14ac:dyDescent="0.25">
      <c r="A861" s="24"/>
    </row>
    <row r="862" spans="1:1" s="1" customFormat="1" x14ac:dyDescent="0.25">
      <c r="A862" s="24"/>
    </row>
    <row r="863" spans="1:1" s="1" customFormat="1" x14ac:dyDescent="0.25">
      <c r="A863" s="24"/>
    </row>
    <row r="864" spans="1:1" s="1" customFormat="1" x14ac:dyDescent="0.25">
      <c r="A864" s="24"/>
    </row>
    <row r="865" spans="1:1" s="1" customFormat="1" x14ac:dyDescent="0.25">
      <c r="A865" s="24"/>
    </row>
    <row r="866" spans="1:1" s="1" customFormat="1" x14ac:dyDescent="0.25">
      <c r="A866" s="24"/>
    </row>
    <row r="867" spans="1:1" s="1" customFormat="1" x14ac:dyDescent="0.25">
      <c r="A867" s="24"/>
    </row>
    <row r="868" spans="1:1" s="1" customFormat="1" x14ac:dyDescent="0.25">
      <c r="A868" s="24"/>
    </row>
    <row r="869" spans="1:1" s="1" customFormat="1" x14ac:dyDescent="0.25">
      <c r="A869" s="24"/>
    </row>
    <row r="870" spans="1:1" s="1" customFormat="1" x14ac:dyDescent="0.25">
      <c r="A870" s="24"/>
    </row>
    <row r="871" spans="1:1" s="1" customFormat="1" x14ac:dyDescent="0.25">
      <c r="A871" s="24"/>
    </row>
    <row r="872" spans="1:1" s="1" customFormat="1" x14ac:dyDescent="0.25">
      <c r="A872" s="24"/>
    </row>
    <row r="873" spans="1:1" s="1" customFormat="1" x14ac:dyDescent="0.25">
      <c r="A873" s="24"/>
    </row>
    <row r="874" spans="1:1" s="1" customFormat="1" x14ac:dyDescent="0.25">
      <c r="A874" s="24"/>
    </row>
    <row r="875" spans="1:1" s="1" customFormat="1" x14ac:dyDescent="0.25">
      <c r="A875" s="24"/>
    </row>
    <row r="876" spans="1:1" s="1" customFormat="1" x14ac:dyDescent="0.25">
      <c r="A876" s="24"/>
    </row>
    <row r="877" spans="1:1" s="1" customFormat="1" x14ac:dyDescent="0.25">
      <c r="A877" s="24"/>
    </row>
    <row r="878" spans="1:1" s="1" customFormat="1" x14ac:dyDescent="0.25">
      <c r="A878" s="24"/>
    </row>
    <row r="879" spans="1:1" s="1" customFormat="1" x14ac:dyDescent="0.25">
      <c r="A879" s="24"/>
    </row>
    <row r="880" spans="1:1" s="1" customFormat="1" x14ac:dyDescent="0.25">
      <c r="A880" s="24"/>
    </row>
    <row r="881" spans="1:1" s="1" customFormat="1" x14ac:dyDescent="0.25">
      <c r="A881" s="24"/>
    </row>
    <row r="882" spans="1:1" s="1" customFormat="1" x14ac:dyDescent="0.25">
      <c r="A882" s="24"/>
    </row>
    <row r="883" spans="1:1" s="1" customFormat="1" x14ac:dyDescent="0.25">
      <c r="A883" s="24"/>
    </row>
    <row r="884" spans="1:1" s="1" customFormat="1" x14ac:dyDescent="0.25">
      <c r="A884" s="24"/>
    </row>
    <row r="885" spans="1:1" s="1" customFormat="1" x14ac:dyDescent="0.25">
      <c r="A885" s="24"/>
    </row>
    <row r="886" spans="1:1" s="1" customFormat="1" x14ac:dyDescent="0.25">
      <c r="A886" s="24"/>
    </row>
    <row r="887" spans="1:1" s="1" customFormat="1" x14ac:dyDescent="0.25">
      <c r="A887" s="24"/>
    </row>
    <row r="888" spans="1:1" s="1" customFormat="1" x14ac:dyDescent="0.25">
      <c r="A888" s="24"/>
    </row>
    <row r="889" spans="1:1" s="1" customFormat="1" x14ac:dyDescent="0.25">
      <c r="A889" s="24"/>
    </row>
    <row r="890" spans="1:1" s="1" customFormat="1" x14ac:dyDescent="0.25">
      <c r="A890" s="24"/>
    </row>
    <row r="891" spans="1:1" s="1" customFormat="1" x14ac:dyDescent="0.25">
      <c r="A891" s="24"/>
    </row>
    <row r="892" spans="1:1" s="1" customFormat="1" x14ac:dyDescent="0.25">
      <c r="A892" s="24"/>
    </row>
    <row r="893" spans="1:1" s="1" customFormat="1" x14ac:dyDescent="0.25">
      <c r="A893" s="24"/>
    </row>
    <row r="894" spans="1:1" s="1" customFormat="1" x14ac:dyDescent="0.25">
      <c r="A894" s="24"/>
    </row>
    <row r="895" spans="1:1" s="1" customFormat="1" x14ac:dyDescent="0.25">
      <c r="A895" s="24"/>
    </row>
    <row r="896" spans="1:1" s="1" customFormat="1" x14ac:dyDescent="0.25">
      <c r="A896" s="24"/>
    </row>
    <row r="897" spans="1:1" s="1" customFormat="1" x14ac:dyDescent="0.25">
      <c r="A897" s="24"/>
    </row>
    <row r="898" spans="1:1" s="1" customFormat="1" x14ac:dyDescent="0.25">
      <c r="A898" s="24"/>
    </row>
    <row r="899" spans="1:1" s="1" customFormat="1" x14ac:dyDescent="0.25">
      <c r="A899" s="24"/>
    </row>
    <row r="900" spans="1:1" s="1" customFormat="1" x14ac:dyDescent="0.25">
      <c r="A900" s="24"/>
    </row>
    <row r="901" spans="1:1" s="1" customFormat="1" x14ac:dyDescent="0.25">
      <c r="A901" s="24"/>
    </row>
    <row r="902" spans="1:1" s="1" customFormat="1" x14ac:dyDescent="0.25">
      <c r="A902" s="24"/>
    </row>
    <row r="903" spans="1:1" s="1" customFormat="1" x14ac:dyDescent="0.25">
      <c r="A903" s="24"/>
    </row>
    <row r="904" spans="1:1" s="1" customFormat="1" x14ac:dyDescent="0.25">
      <c r="A904" s="24"/>
    </row>
    <row r="905" spans="1:1" s="1" customFormat="1" x14ac:dyDescent="0.25">
      <c r="A905" s="24"/>
    </row>
    <row r="906" spans="1:1" s="1" customFormat="1" x14ac:dyDescent="0.25">
      <c r="A906" s="24"/>
    </row>
    <row r="907" spans="1:1" s="1" customFormat="1" x14ac:dyDescent="0.25">
      <c r="A907" s="24"/>
    </row>
    <row r="908" spans="1:1" s="1" customFormat="1" x14ac:dyDescent="0.25">
      <c r="A908" s="24"/>
    </row>
    <row r="909" spans="1:1" s="1" customFormat="1" x14ac:dyDescent="0.25">
      <c r="A909" s="24"/>
    </row>
    <row r="910" spans="1:1" s="1" customFormat="1" x14ac:dyDescent="0.25">
      <c r="A910" s="24"/>
    </row>
    <row r="911" spans="1:1" s="1" customFormat="1" x14ac:dyDescent="0.25">
      <c r="A911" s="24"/>
    </row>
    <row r="912" spans="1:1" s="1" customFormat="1" x14ac:dyDescent="0.25">
      <c r="A912" s="24"/>
    </row>
    <row r="913" spans="1:1" s="1" customFormat="1" x14ac:dyDescent="0.25">
      <c r="A913" s="24"/>
    </row>
    <row r="914" spans="1:1" s="1" customFormat="1" x14ac:dyDescent="0.25">
      <c r="A914" s="24"/>
    </row>
    <row r="915" spans="1:1" s="1" customFormat="1" x14ac:dyDescent="0.25">
      <c r="A915" s="24"/>
    </row>
    <row r="916" spans="1:1" s="1" customFormat="1" x14ac:dyDescent="0.25">
      <c r="A916" s="24"/>
    </row>
    <row r="917" spans="1:1" s="1" customFormat="1" x14ac:dyDescent="0.25">
      <c r="A917" s="24"/>
    </row>
    <row r="918" spans="1:1" s="1" customFormat="1" x14ac:dyDescent="0.25">
      <c r="A918" s="24"/>
    </row>
    <row r="919" spans="1:1" s="1" customFormat="1" x14ac:dyDescent="0.25">
      <c r="A919" s="24"/>
    </row>
    <row r="920" spans="1:1" s="1" customFormat="1" x14ac:dyDescent="0.25">
      <c r="A920" s="24"/>
    </row>
    <row r="921" spans="1:1" s="1" customFormat="1" x14ac:dyDescent="0.25">
      <c r="A921" s="24"/>
    </row>
    <row r="922" spans="1:1" s="1" customFormat="1" x14ac:dyDescent="0.25">
      <c r="A922" s="24"/>
    </row>
    <row r="923" spans="1:1" s="1" customFormat="1" x14ac:dyDescent="0.25">
      <c r="A923" s="24"/>
    </row>
    <row r="924" spans="1:1" s="1" customFormat="1" x14ac:dyDescent="0.25">
      <c r="A924" s="24"/>
    </row>
    <row r="925" spans="1:1" s="1" customFormat="1" x14ac:dyDescent="0.25">
      <c r="A925" s="24"/>
    </row>
    <row r="926" spans="1:1" s="1" customFormat="1" x14ac:dyDescent="0.25">
      <c r="A926" s="24"/>
    </row>
    <row r="927" spans="1:1" s="1" customFormat="1" x14ac:dyDescent="0.25">
      <c r="A927" s="24"/>
    </row>
    <row r="928" spans="1:1" s="1" customFormat="1" x14ac:dyDescent="0.25">
      <c r="A928" s="24"/>
    </row>
    <row r="929" spans="1:1" s="1" customFormat="1" x14ac:dyDescent="0.25">
      <c r="A929" s="24"/>
    </row>
    <row r="930" spans="1:1" s="1" customFormat="1" x14ac:dyDescent="0.25">
      <c r="A930" s="24"/>
    </row>
    <row r="931" spans="1:1" s="1" customFormat="1" x14ac:dyDescent="0.25">
      <c r="A931" s="24"/>
    </row>
    <row r="932" spans="1:1" s="1" customFormat="1" x14ac:dyDescent="0.25">
      <c r="A932" s="24"/>
    </row>
    <row r="933" spans="1:1" s="1" customFormat="1" x14ac:dyDescent="0.25">
      <c r="A933" s="24"/>
    </row>
    <row r="934" spans="1:1" s="1" customFormat="1" x14ac:dyDescent="0.25">
      <c r="A934" s="24"/>
    </row>
    <row r="935" spans="1:1" s="1" customFormat="1" x14ac:dyDescent="0.25">
      <c r="A935" s="24"/>
    </row>
    <row r="936" spans="1:1" s="1" customFormat="1" x14ac:dyDescent="0.25">
      <c r="A936" s="24"/>
    </row>
    <row r="937" spans="1:1" s="1" customFormat="1" x14ac:dyDescent="0.25">
      <c r="A937" s="24"/>
    </row>
    <row r="938" spans="1:1" s="1" customFormat="1" x14ac:dyDescent="0.25">
      <c r="A938" s="24"/>
    </row>
    <row r="939" spans="1:1" s="1" customFormat="1" x14ac:dyDescent="0.25">
      <c r="A939" s="24"/>
    </row>
    <row r="940" spans="1:1" s="1" customFormat="1" x14ac:dyDescent="0.25">
      <c r="A940" s="24"/>
    </row>
    <row r="941" spans="1:1" s="1" customFormat="1" x14ac:dyDescent="0.25">
      <c r="A941" s="24"/>
    </row>
    <row r="942" spans="1:1" s="1" customFormat="1" x14ac:dyDescent="0.25">
      <c r="A942" s="24"/>
    </row>
    <row r="943" spans="1:1" s="1" customFormat="1" x14ac:dyDescent="0.25">
      <c r="A943" s="24"/>
    </row>
    <row r="944" spans="1:1" s="1" customFormat="1" x14ac:dyDescent="0.25">
      <c r="A944" s="24"/>
    </row>
    <row r="945" spans="1:1" s="1" customFormat="1" x14ac:dyDescent="0.25">
      <c r="A945" s="24"/>
    </row>
    <row r="946" spans="1:1" s="1" customFormat="1" x14ac:dyDescent="0.25">
      <c r="A946" s="24"/>
    </row>
    <row r="947" spans="1:1" s="1" customFormat="1" x14ac:dyDescent="0.25">
      <c r="A947" s="24"/>
    </row>
    <row r="948" spans="1:1" s="1" customFormat="1" x14ac:dyDescent="0.25">
      <c r="A948" s="24"/>
    </row>
    <row r="949" spans="1:1" s="1" customFormat="1" x14ac:dyDescent="0.25">
      <c r="A949" s="24"/>
    </row>
    <row r="950" spans="1:1" s="1" customFormat="1" x14ac:dyDescent="0.25">
      <c r="A950" s="24"/>
    </row>
    <row r="951" spans="1:1" s="1" customFormat="1" x14ac:dyDescent="0.25">
      <c r="A951" s="24"/>
    </row>
    <row r="952" spans="1:1" s="1" customFormat="1" x14ac:dyDescent="0.25">
      <c r="A952" s="24"/>
    </row>
    <row r="953" spans="1:1" s="1" customFormat="1" x14ac:dyDescent="0.25">
      <c r="A953" s="24"/>
    </row>
    <row r="954" spans="1:1" s="1" customFormat="1" x14ac:dyDescent="0.25">
      <c r="A954" s="24"/>
    </row>
    <row r="955" spans="1:1" s="1" customFormat="1" x14ac:dyDescent="0.25">
      <c r="A955" s="24"/>
    </row>
    <row r="956" spans="1:1" s="1" customFormat="1" x14ac:dyDescent="0.25">
      <c r="A956" s="24"/>
    </row>
    <row r="957" spans="1:1" s="1" customFormat="1" x14ac:dyDescent="0.25">
      <c r="A957" s="24"/>
    </row>
    <row r="958" spans="1:1" s="1" customFormat="1" x14ac:dyDescent="0.25">
      <c r="A958" s="24"/>
    </row>
    <row r="959" spans="1:1" s="1" customFormat="1" x14ac:dyDescent="0.25">
      <c r="A959" s="24"/>
    </row>
    <row r="960" spans="1:1" s="1" customFormat="1" x14ac:dyDescent="0.25">
      <c r="A960" s="24"/>
    </row>
    <row r="961" spans="1:1" s="1" customFormat="1" x14ac:dyDescent="0.25">
      <c r="A961" s="24"/>
    </row>
    <row r="962" spans="1:1" s="1" customFormat="1" x14ac:dyDescent="0.25">
      <c r="A962" s="24"/>
    </row>
    <row r="963" spans="1:1" s="1" customFormat="1" x14ac:dyDescent="0.25">
      <c r="A963" s="24"/>
    </row>
    <row r="964" spans="1:1" s="1" customFormat="1" x14ac:dyDescent="0.25">
      <c r="A964" s="24"/>
    </row>
    <row r="965" spans="1:1" s="1" customFormat="1" x14ac:dyDescent="0.25">
      <c r="A965" s="24"/>
    </row>
    <row r="966" spans="1:1" s="1" customFormat="1" x14ac:dyDescent="0.25">
      <c r="A966" s="24"/>
    </row>
    <row r="967" spans="1:1" s="1" customFormat="1" x14ac:dyDescent="0.25">
      <c r="A967" s="24"/>
    </row>
    <row r="968" spans="1:1" s="1" customFormat="1" x14ac:dyDescent="0.25">
      <c r="A968" s="24"/>
    </row>
    <row r="969" spans="1:1" s="1" customFormat="1" x14ac:dyDescent="0.25">
      <c r="A969" s="24"/>
    </row>
    <row r="970" spans="1:1" s="1" customFormat="1" x14ac:dyDescent="0.25">
      <c r="A970" s="24"/>
    </row>
    <row r="971" spans="1:1" s="1" customFormat="1" x14ac:dyDescent="0.25">
      <c r="A971" s="24"/>
    </row>
    <row r="972" spans="1:1" s="1" customFormat="1" x14ac:dyDescent="0.25">
      <c r="A972" s="24"/>
    </row>
    <row r="973" spans="1:1" s="1" customFormat="1" x14ac:dyDescent="0.25">
      <c r="A973" s="24"/>
    </row>
    <row r="974" spans="1:1" s="1" customFormat="1" x14ac:dyDescent="0.25">
      <c r="A974" s="24"/>
    </row>
    <row r="975" spans="1:1" s="1" customFormat="1" x14ac:dyDescent="0.25">
      <c r="A975" s="24"/>
    </row>
    <row r="976" spans="1:1" s="1" customFormat="1" x14ac:dyDescent="0.25">
      <c r="A976" s="24"/>
    </row>
    <row r="977" spans="1:1" s="1" customFormat="1" x14ac:dyDescent="0.25">
      <c r="A977" s="24"/>
    </row>
    <row r="978" spans="1:1" s="1" customFormat="1" x14ac:dyDescent="0.25">
      <c r="A978" s="24"/>
    </row>
    <row r="979" spans="1:1" s="1" customFormat="1" x14ac:dyDescent="0.25">
      <c r="A979" s="24"/>
    </row>
    <row r="980" spans="1:1" s="1" customFormat="1" x14ac:dyDescent="0.25">
      <c r="A980" s="24"/>
    </row>
    <row r="981" spans="1:1" s="1" customFormat="1" x14ac:dyDescent="0.25">
      <c r="A981" s="24"/>
    </row>
    <row r="982" spans="1:1" s="1" customFormat="1" x14ac:dyDescent="0.25">
      <c r="A982" s="24"/>
    </row>
    <row r="983" spans="1:1" s="1" customFormat="1" x14ac:dyDescent="0.25">
      <c r="A983" s="24"/>
    </row>
    <row r="984" spans="1:1" s="1" customFormat="1" x14ac:dyDescent="0.25">
      <c r="A984" s="24"/>
    </row>
    <row r="985" spans="1:1" s="1" customFormat="1" x14ac:dyDescent="0.25">
      <c r="A985" s="24"/>
    </row>
    <row r="986" spans="1:1" s="1" customFormat="1" x14ac:dyDescent="0.25">
      <c r="A986" s="24"/>
    </row>
    <row r="987" spans="1:1" s="1" customFormat="1" x14ac:dyDescent="0.25">
      <c r="A987" s="24"/>
    </row>
    <row r="988" spans="1:1" s="1" customFormat="1" x14ac:dyDescent="0.25">
      <c r="A988" s="24"/>
    </row>
    <row r="989" spans="1:1" s="1" customFormat="1" x14ac:dyDescent="0.25">
      <c r="A989" s="24"/>
    </row>
    <row r="990" spans="1:1" s="1" customFormat="1" x14ac:dyDescent="0.25">
      <c r="A990" s="24"/>
    </row>
    <row r="991" spans="1:1" s="1" customFormat="1" x14ac:dyDescent="0.25">
      <c r="A991" s="24"/>
    </row>
    <row r="992" spans="1:1" s="1" customFormat="1" x14ac:dyDescent="0.25">
      <c r="A992" s="24"/>
    </row>
    <row r="993" spans="1:1" s="1" customFormat="1" x14ac:dyDescent="0.25">
      <c r="A993" s="24"/>
    </row>
    <row r="994" spans="1:1" s="1" customFormat="1" x14ac:dyDescent="0.25">
      <c r="A994" s="24"/>
    </row>
    <row r="995" spans="1:1" s="1" customFormat="1" x14ac:dyDescent="0.25">
      <c r="A995" s="24"/>
    </row>
    <row r="996" spans="1:1" s="1" customFormat="1" x14ac:dyDescent="0.25">
      <c r="A996" s="24"/>
    </row>
    <row r="997" spans="1:1" s="1" customFormat="1" x14ac:dyDescent="0.25">
      <c r="A997" s="24"/>
    </row>
    <row r="998" spans="1:1" s="1" customFormat="1" x14ac:dyDescent="0.25">
      <c r="A998" s="24"/>
    </row>
    <row r="999" spans="1:1" s="1" customFormat="1" x14ac:dyDescent="0.25">
      <c r="A999" s="24"/>
    </row>
    <row r="1000" spans="1:1" s="1" customFormat="1" x14ac:dyDescent="0.25">
      <c r="A1000" s="24"/>
    </row>
    <row r="1001" spans="1:1" s="1" customFormat="1" x14ac:dyDescent="0.25">
      <c r="A1001" s="24"/>
    </row>
    <row r="1002" spans="1:1" s="1" customFormat="1" x14ac:dyDescent="0.25">
      <c r="A1002" s="24"/>
    </row>
    <row r="1003" spans="1:1" s="1" customFormat="1" x14ac:dyDescent="0.25">
      <c r="A1003" s="24"/>
    </row>
    <row r="1004" spans="1:1" s="1" customFormat="1" x14ac:dyDescent="0.25">
      <c r="A1004" s="24"/>
    </row>
    <row r="1005" spans="1:1" s="1" customFormat="1" x14ac:dyDescent="0.25">
      <c r="A1005" s="24"/>
    </row>
    <row r="1006" spans="1:1" s="1" customFormat="1" x14ac:dyDescent="0.25">
      <c r="A1006" s="24"/>
    </row>
    <row r="1007" spans="1:1" s="1" customFormat="1" x14ac:dyDescent="0.25">
      <c r="A1007" s="24"/>
    </row>
    <row r="1008" spans="1:1" s="1" customFormat="1" x14ac:dyDescent="0.25">
      <c r="A1008" s="24"/>
    </row>
    <row r="1009" spans="1:1" s="1" customFormat="1" x14ac:dyDescent="0.25">
      <c r="A1009" s="24"/>
    </row>
    <row r="1010" spans="1:1" s="1" customFormat="1" x14ac:dyDescent="0.25">
      <c r="A1010" s="24"/>
    </row>
    <row r="1011" spans="1:1" s="1" customFormat="1" x14ac:dyDescent="0.25">
      <c r="A1011" s="24"/>
    </row>
    <row r="1012" spans="1:1" s="1" customFormat="1" x14ac:dyDescent="0.25">
      <c r="A1012" s="24"/>
    </row>
    <row r="1013" spans="1:1" s="1" customFormat="1" x14ac:dyDescent="0.25">
      <c r="A1013" s="24"/>
    </row>
    <row r="1014" spans="1:1" s="1" customFormat="1" x14ac:dyDescent="0.25">
      <c r="A1014" s="24"/>
    </row>
    <row r="1015" spans="1:1" s="1" customFormat="1" x14ac:dyDescent="0.25">
      <c r="A1015" s="24"/>
    </row>
    <row r="1016" spans="1:1" s="1" customFormat="1" x14ac:dyDescent="0.25">
      <c r="A1016" s="24"/>
    </row>
    <row r="1017" spans="1:1" s="1" customFormat="1" x14ac:dyDescent="0.25">
      <c r="A1017" s="24"/>
    </row>
    <row r="1018" spans="1:1" s="1" customFormat="1" x14ac:dyDescent="0.25">
      <c r="A1018" s="24"/>
    </row>
    <row r="1019" spans="1:1" s="1" customFormat="1" x14ac:dyDescent="0.25">
      <c r="A1019" s="24"/>
    </row>
    <row r="1020" spans="1:1" s="1" customFormat="1" x14ac:dyDescent="0.25">
      <c r="A1020" s="24"/>
    </row>
    <row r="1021" spans="1:1" s="1" customFormat="1" x14ac:dyDescent="0.25">
      <c r="A1021" s="24"/>
    </row>
    <row r="1022" spans="1:1" s="1" customFormat="1" x14ac:dyDescent="0.25">
      <c r="A1022" s="24"/>
    </row>
    <row r="1023" spans="1:1" s="1" customFormat="1" x14ac:dyDescent="0.25">
      <c r="A1023" s="24"/>
    </row>
    <row r="1024" spans="1:1" s="1" customFormat="1" x14ac:dyDescent="0.25">
      <c r="A1024" s="24"/>
    </row>
    <row r="1025" spans="1:1" s="1" customFormat="1" x14ac:dyDescent="0.25">
      <c r="A1025" s="24"/>
    </row>
    <row r="1026" spans="1:1" s="1" customFormat="1" x14ac:dyDescent="0.25">
      <c r="A1026" s="24"/>
    </row>
    <row r="1027" spans="1:1" s="1" customFormat="1" x14ac:dyDescent="0.25">
      <c r="A1027" s="24"/>
    </row>
    <row r="1028" spans="1:1" s="1" customFormat="1" x14ac:dyDescent="0.25">
      <c r="A1028" s="24"/>
    </row>
    <row r="1029" spans="1:1" s="1" customFormat="1" x14ac:dyDescent="0.25">
      <c r="A1029" s="24"/>
    </row>
    <row r="1030" spans="1:1" s="1" customFormat="1" x14ac:dyDescent="0.25">
      <c r="A1030" s="24"/>
    </row>
    <row r="1031" spans="1:1" s="1" customFormat="1" x14ac:dyDescent="0.25">
      <c r="A1031" s="24"/>
    </row>
    <row r="1032" spans="1:1" s="1" customFormat="1" x14ac:dyDescent="0.25">
      <c r="A1032" s="24"/>
    </row>
    <row r="1033" spans="1:1" s="1" customFormat="1" x14ac:dyDescent="0.25">
      <c r="A1033" s="24"/>
    </row>
    <row r="1034" spans="1:1" s="1" customFormat="1" x14ac:dyDescent="0.25">
      <c r="A1034" s="24"/>
    </row>
    <row r="1035" spans="1:1" s="1" customFormat="1" x14ac:dyDescent="0.25">
      <c r="A1035" s="24"/>
    </row>
    <row r="1036" spans="1:1" s="1" customFormat="1" x14ac:dyDescent="0.25">
      <c r="A1036" s="24"/>
    </row>
    <row r="1037" spans="1:1" s="1" customFormat="1" x14ac:dyDescent="0.25">
      <c r="A1037" s="24"/>
    </row>
    <row r="1038" spans="1:1" s="1" customFormat="1" x14ac:dyDescent="0.25">
      <c r="A1038" s="24"/>
    </row>
    <row r="1039" spans="1:1" s="1" customFormat="1" x14ac:dyDescent="0.25">
      <c r="A1039" s="24"/>
    </row>
    <row r="1040" spans="1:1" s="1" customFormat="1" x14ac:dyDescent="0.25">
      <c r="A1040" s="24"/>
    </row>
    <row r="1041" spans="1:1" s="1" customFormat="1" x14ac:dyDescent="0.25">
      <c r="A1041" s="24"/>
    </row>
    <row r="1042" spans="1:1" s="1" customFormat="1" x14ac:dyDescent="0.25">
      <c r="A1042" s="24"/>
    </row>
    <row r="1043" spans="1:1" s="1" customFormat="1" x14ac:dyDescent="0.25">
      <c r="A1043" s="24"/>
    </row>
    <row r="1044" spans="1:1" s="1" customFormat="1" x14ac:dyDescent="0.25">
      <c r="A1044" s="24"/>
    </row>
    <row r="1045" spans="1:1" s="1" customFormat="1" x14ac:dyDescent="0.25">
      <c r="A1045" s="24"/>
    </row>
    <row r="1046" spans="1:1" s="1" customFormat="1" x14ac:dyDescent="0.25">
      <c r="A1046" s="24"/>
    </row>
    <row r="1047" spans="1:1" s="1" customFormat="1" x14ac:dyDescent="0.25">
      <c r="A1047" s="24"/>
    </row>
    <row r="1048" spans="1:1" s="1" customFormat="1" x14ac:dyDescent="0.25">
      <c r="A1048" s="24"/>
    </row>
    <row r="1049" spans="1:1" s="1" customFormat="1" x14ac:dyDescent="0.25">
      <c r="A1049" s="24"/>
    </row>
    <row r="1050" spans="1:1" s="1" customFormat="1" x14ac:dyDescent="0.25">
      <c r="A1050" s="24"/>
    </row>
    <row r="1051" spans="1:1" s="1" customFormat="1" x14ac:dyDescent="0.25">
      <c r="A1051" s="24"/>
    </row>
    <row r="1052" spans="1:1" s="1" customFormat="1" x14ac:dyDescent="0.25">
      <c r="A1052" s="24"/>
    </row>
    <row r="1053" spans="1:1" s="1" customFormat="1" x14ac:dyDescent="0.25">
      <c r="A1053" s="24"/>
    </row>
    <row r="1054" spans="1:1" s="1" customFormat="1" x14ac:dyDescent="0.25">
      <c r="A1054" s="24"/>
    </row>
    <row r="1055" spans="1:1" s="1" customFormat="1" x14ac:dyDescent="0.25">
      <c r="A1055" s="24"/>
    </row>
    <row r="1056" spans="1:1" s="1" customFormat="1" x14ac:dyDescent="0.25">
      <c r="A1056" s="24"/>
    </row>
    <row r="1057" spans="1:1" s="1" customFormat="1" x14ac:dyDescent="0.25">
      <c r="A1057" s="24"/>
    </row>
    <row r="1058" spans="1:1" s="1" customFormat="1" x14ac:dyDescent="0.25">
      <c r="A1058" s="24"/>
    </row>
    <row r="1059" spans="1:1" s="1" customFormat="1" x14ac:dyDescent="0.25">
      <c r="A1059" s="24"/>
    </row>
    <row r="1060" spans="1:1" s="1" customFormat="1" x14ac:dyDescent="0.25">
      <c r="A1060" s="24"/>
    </row>
    <row r="1061" spans="1:1" s="1" customFormat="1" x14ac:dyDescent="0.25">
      <c r="A1061" s="24"/>
    </row>
    <row r="1062" spans="1:1" s="1" customFormat="1" x14ac:dyDescent="0.25">
      <c r="A1062" s="24"/>
    </row>
    <row r="1063" spans="1:1" s="1" customFormat="1" x14ac:dyDescent="0.25">
      <c r="A1063" s="24"/>
    </row>
    <row r="1064" spans="1:1" s="1" customFormat="1" x14ac:dyDescent="0.25">
      <c r="A1064" s="24"/>
    </row>
    <row r="1065" spans="1:1" s="1" customFormat="1" x14ac:dyDescent="0.25">
      <c r="A1065" s="24"/>
    </row>
    <row r="1066" spans="1:1" s="1" customFormat="1" x14ac:dyDescent="0.25">
      <c r="A1066" s="24"/>
    </row>
    <row r="1067" spans="1:1" s="1" customFormat="1" x14ac:dyDescent="0.25">
      <c r="A1067" s="24"/>
    </row>
    <row r="1068" spans="1:1" s="1" customFormat="1" x14ac:dyDescent="0.25">
      <c r="A1068" s="24"/>
    </row>
    <row r="1069" spans="1:1" s="1" customFormat="1" x14ac:dyDescent="0.25">
      <c r="A1069" s="24"/>
    </row>
    <row r="1070" spans="1:1" s="1" customFormat="1" x14ac:dyDescent="0.25">
      <c r="A1070" s="24"/>
    </row>
    <row r="1071" spans="1:1" s="1" customFormat="1" x14ac:dyDescent="0.25">
      <c r="A1071" s="24"/>
    </row>
    <row r="1072" spans="1:1" s="1" customFormat="1" x14ac:dyDescent="0.25">
      <c r="A1072" s="24"/>
    </row>
    <row r="1073" spans="1:1" s="1" customFormat="1" x14ac:dyDescent="0.25">
      <c r="A1073" s="24"/>
    </row>
    <row r="1074" spans="1:1" s="1" customFormat="1" x14ac:dyDescent="0.25">
      <c r="A1074" s="24"/>
    </row>
    <row r="1075" spans="1:1" s="1" customFormat="1" x14ac:dyDescent="0.25">
      <c r="A1075" s="24"/>
    </row>
    <row r="1076" spans="1:1" s="1" customFormat="1" x14ac:dyDescent="0.25">
      <c r="A1076" s="24"/>
    </row>
    <row r="1077" spans="1:1" s="1" customFormat="1" x14ac:dyDescent="0.25">
      <c r="A1077" s="24"/>
    </row>
    <row r="1078" spans="1:1" s="1" customFormat="1" x14ac:dyDescent="0.25">
      <c r="A1078" s="24"/>
    </row>
    <row r="1079" spans="1:1" s="1" customFormat="1" x14ac:dyDescent="0.25">
      <c r="A1079" s="24"/>
    </row>
    <row r="1080" spans="1:1" s="1" customFormat="1" x14ac:dyDescent="0.25">
      <c r="A1080" s="24"/>
    </row>
    <row r="1081" spans="1:1" s="1" customFormat="1" x14ac:dyDescent="0.25">
      <c r="A1081" s="24"/>
    </row>
    <row r="1082" spans="1:1" s="1" customFormat="1" x14ac:dyDescent="0.25">
      <c r="A1082" s="24"/>
    </row>
    <row r="1083" spans="1:1" s="1" customFormat="1" x14ac:dyDescent="0.25">
      <c r="A1083" s="24"/>
    </row>
    <row r="1084" spans="1:1" s="1" customFormat="1" x14ac:dyDescent="0.25">
      <c r="A1084" s="24"/>
    </row>
    <row r="1085" spans="1:1" s="1" customFormat="1" x14ac:dyDescent="0.25">
      <c r="A1085" s="24"/>
    </row>
    <row r="1086" spans="1:1" s="1" customFormat="1" x14ac:dyDescent="0.25">
      <c r="A1086" s="24"/>
    </row>
    <row r="1087" spans="1:1" s="1" customFormat="1" x14ac:dyDescent="0.25">
      <c r="A1087" s="24"/>
    </row>
    <row r="1088" spans="1:1" s="1" customFormat="1" x14ac:dyDescent="0.25">
      <c r="A1088" s="24"/>
    </row>
    <row r="1089" spans="1:1" s="1" customFormat="1" x14ac:dyDescent="0.25">
      <c r="A1089" s="24"/>
    </row>
    <row r="1090" spans="1:1" s="1" customFormat="1" x14ac:dyDescent="0.25">
      <c r="A1090" s="24"/>
    </row>
    <row r="1091" spans="1:1" s="1" customFormat="1" x14ac:dyDescent="0.25">
      <c r="A1091" s="24"/>
    </row>
    <row r="1092" spans="1:1" s="1" customFormat="1" x14ac:dyDescent="0.25">
      <c r="A1092" s="24"/>
    </row>
    <row r="1093" spans="1:1" s="1" customFormat="1" x14ac:dyDescent="0.25">
      <c r="A1093" s="24"/>
    </row>
    <row r="1094" spans="1:1" s="1" customFormat="1" x14ac:dyDescent="0.25">
      <c r="A1094" s="24"/>
    </row>
    <row r="1095" spans="1:1" s="1" customFormat="1" x14ac:dyDescent="0.25">
      <c r="A1095" s="24"/>
    </row>
    <row r="1096" spans="1:1" s="1" customFormat="1" x14ac:dyDescent="0.25">
      <c r="A1096" s="24"/>
    </row>
    <row r="1097" spans="1:1" s="1" customFormat="1" x14ac:dyDescent="0.25">
      <c r="A1097" s="24"/>
    </row>
    <row r="1098" spans="1:1" s="1" customFormat="1" x14ac:dyDescent="0.25">
      <c r="A1098" s="24"/>
    </row>
    <row r="1099" spans="1:1" s="1" customFormat="1" x14ac:dyDescent="0.25">
      <c r="A1099" s="24"/>
    </row>
    <row r="1100" spans="1:1" s="1" customFormat="1" x14ac:dyDescent="0.25">
      <c r="A1100" s="24"/>
    </row>
    <row r="1101" spans="1:1" s="1" customFormat="1" x14ac:dyDescent="0.25">
      <c r="A1101" s="24"/>
    </row>
    <row r="1102" spans="1:1" s="1" customFormat="1" x14ac:dyDescent="0.25">
      <c r="A1102" s="24"/>
    </row>
    <row r="1103" spans="1:1" s="1" customFormat="1" x14ac:dyDescent="0.25">
      <c r="A1103" s="24"/>
    </row>
    <row r="1104" spans="1:1" s="1" customFormat="1" x14ac:dyDescent="0.25">
      <c r="A1104" s="24"/>
    </row>
    <row r="1105" spans="1:1" s="1" customFormat="1" x14ac:dyDescent="0.25">
      <c r="A1105" s="24"/>
    </row>
    <row r="1106" spans="1:1" s="1" customFormat="1" x14ac:dyDescent="0.25">
      <c r="A1106" s="24"/>
    </row>
    <row r="1107" spans="1:1" s="1" customFormat="1" x14ac:dyDescent="0.25">
      <c r="A1107" s="24"/>
    </row>
    <row r="1108" spans="1:1" s="1" customFormat="1" x14ac:dyDescent="0.25">
      <c r="A1108" s="24"/>
    </row>
    <row r="1109" spans="1:1" s="1" customFormat="1" x14ac:dyDescent="0.25">
      <c r="A1109" s="24"/>
    </row>
    <row r="1110" spans="1:1" s="1" customFormat="1" x14ac:dyDescent="0.25">
      <c r="A1110" s="24"/>
    </row>
    <row r="1111" spans="1:1" s="1" customFormat="1" x14ac:dyDescent="0.25">
      <c r="A1111" s="24"/>
    </row>
    <row r="1112" spans="1:1" s="1" customFormat="1" x14ac:dyDescent="0.25">
      <c r="A1112" s="24"/>
    </row>
    <row r="1113" spans="1:1" s="1" customFormat="1" x14ac:dyDescent="0.25">
      <c r="A1113" s="24"/>
    </row>
    <row r="1114" spans="1:1" s="1" customFormat="1" x14ac:dyDescent="0.25">
      <c r="A1114" s="24"/>
    </row>
    <row r="1115" spans="1:1" s="1" customFormat="1" x14ac:dyDescent="0.25">
      <c r="A1115" s="24"/>
    </row>
    <row r="1116" spans="1:1" s="1" customFormat="1" x14ac:dyDescent="0.25">
      <c r="A1116" s="24"/>
    </row>
    <row r="1117" spans="1:1" s="1" customFormat="1" x14ac:dyDescent="0.25">
      <c r="A1117" s="24"/>
    </row>
    <row r="1118" spans="1:1" s="1" customFormat="1" x14ac:dyDescent="0.25">
      <c r="A1118" s="24"/>
    </row>
    <row r="1119" spans="1:1" s="1" customFormat="1" x14ac:dyDescent="0.25">
      <c r="A1119" s="24"/>
    </row>
    <row r="1120" spans="1:1" s="1" customFormat="1" x14ac:dyDescent="0.25">
      <c r="A1120" s="24"/>
    </row>
    <row r="1121" spans="1:1" s="1" customFormat="1" x14ac:dyDescent="0.25">
      <c r="A1121" s="24"/>
    </row>
    <row r="1122" spans="1:1" s="1" customFormat="1" x14ac:dyDescent="0.25">
      <c r="A1122" s="24"/>
    </row>
    <row r="1123" spans="1:1" s="1" customFormat="1" x14ac:dyDescent="0.25">
      <c r="A1123" s="24"/>
    </row>
    <row r="1124" spans="1:1" s="1" customFormat="1" x14ac:dyDescent="0.25">
      <c r="A1124" s="24"/>
    </row>
    <row r="1125" spans="1:1" s="1" customFormat="1" x14ac:dyDescent="0.25">
      <c r="A1125" s="24"/>
    </row>
    <row r="1126" spans="1:1" s="1" customFormat="1" x14ac:dyDescent="0.25">
      <c r="A1126" s="24"/>
    </row>
    <row r="1127" spans="1:1" s="1" customFormat="1" x14ac:dyDescent="0.25">
      <c r="A1127" s="24"/>
    </row>
    <row r="1128" spans="1:1" s="1" customFormat="1" x14ac:dyDescent="0.25">
      <c r="A1128" s="24"/>
    </row>
    <row r="1129" spans="1:1" s="1" customFormat="1" x14ac:dyDescent="0.25">
      <c r="A1129" s="24"/>
    </row>
    <row r="1130" spans="1:1" s="1" customFormat="1" x14ac:dyDescent="0.25">
      <c r="A1130" s="24"/>
    </row>
    <row r="1131" spans="1:1" s="1" customFormat="1" x14ac:dyDescent="0.25">
      <c r="A1131" s="24"/>
    </row>
    <row r="1132" spans="1:1" s="1" customFormat="1" x14ac:dyDescent="0.25">
      <c r="A1132" s="24"/>
    </row>
    <row r="1133" spans="1:1" s="1" customFormat="1" x14ac:dyDescent="0.25">
      <c r="A1133" s="24"/>
    </row>
    <row r="1134" spans="1:1" s="1" customFormat="1" x14ac:dyDescent="0.25">
      <c r="A1134" s="24"/>
    </row>
    <row r="1135" spans="1:1" s="1" customFormat="1" x14ac:dyDescent="0.25">
      <c r="A1135" s="24"/>
    </row>
    <row r="1136" spans="1:1" s="1" customFormat="1" x14ac:dyDescent="0.25">
      <c r="A1136" s="24"/>
    </row>
    <row r="1137" spans="1:1" s="1" customFormat="1" x14ac:dyDescent="0.25">
      <c r="A1137" s="24"/>
    </row>
    <row r="1138" spans="1:1" s="1" customFormat="1" x14ac:dyDescent="0.25">
      <c r="A1138" s="24"/>
    </row>
    <row r="1139" spans="1:1" s="1" customFormat="1" x14ac:dyDescent="0.25">
      <c r="A1139" s="24"/>
    </row>
    <row r="1140" spans="1:1" s="1" customFormat="1" x14ac:dyDescent="0.25">
      <c r="A1140" s="24"/>
    </row>
    <row r="1141" spans="1:1" s="1" customFormat="1" x14ac:dyDescent="0.25">
      <c r="A1141" s="24"/>
    </row>
    <row r="1142" spans="1:1" s="1" customFormat="1" x14ac:dyDescent="0.25">
      <c r="A1142" s="24"/>
    </row>
    <row r="1143" spans="1:1" s="1" customFormat="1" x14ac:dyDescent="0.25">
      <c r="A1143" s="24"/>
    </row>
    <row r="1144" spans="1:1" s="1" customFormat="1" x14ac:dyDescent="0.25">
      <c r="A1144" s="24"/>
    </row>
    <row r="1145" spans="1:1" s="1" customFormat="1" x14ac:dyDescent="0.25">
      <c r="A1145" s="24"/>
    </row>
    <row r="1146" spans="1:1" s="1" customFormat="1" x14ac:dyDescent="0.25">
      <c r="A1146" s="24"/>
    </row>
    <row r="1147" spans="1:1" s="1" customFormat="1" x14ac:dyDescent="0.25">
      <c r="A1147" s="24"/>
    </row>
    <row r="1148" spans="1:1" s="1" customFormat="1" x14ac:dyDescent="0.25">
      <c r="A1148" s="24"/>
    </row>
    <row r="1149" spans="1:1" s="1" customFormat="1" x14ac:dyDescent="0.25">
      <c r="A1149" s="24"/>
    </row>
    <row r="1150" spans="1:1" s="1" customFormat="1" x14ac:dyDescent="0.25">
      <c r="A1150" s="24"/>
    </row>
    <row r="1151" spans="1:1" s="1" customFormat="1" x14ac:dyDescent="0.25">
      <c r="A1151" s="24"/>
    </row>
    <row r="1152" spans="1:1" s="1" customFormat="1" x14ac:dyDescent="0.25">
      <c r="A1152" s="24"/>
    </row>
    <row r="1153" spans="1:1" s="1" customFormat="1" x14ac:dyDescent="0.25">
      <c r="A1153" s="24"/>
    </row>
    <row r="1154" spans="1:1" s="1" customFormat="1" x14ac:dyDescent="0.25">
      <c r="A1154" s="24"/>
    </row>
    <row r="1155" spans="1:1" s="1" customFormat="1" x14ac:dyDescent="0.25">
      <c r="A1155" s="24"/>
    </row>
    <row r="1156" spans="1:1" s="1" customFormat="1" x14ac:dyDescent="0.25">
      <c r="A1156" s="24"/>
    </row>
    <row r="1157" spans="1:1" s="1" customFormat="1" x14ac:dyDescent="0.25">
      <c r="A1157" s="24"/>
    </row>
    <row r="1158" spans="1:1" s="1" customFormat="1" x14ac:dyDescent="0.25">
      <c r="A1158" s="24"/>
    </row>
    <row r="1159" spans="1:1" s="1" customFormat="1" x14ac:dyDescent="0.25">
      <c r="A1159" s="24"/>
    </row>
    <row r="1160" spans="1:1" s="1" customFormat="1" x14ac:dyDescent="0.25">
      <c r="A1160" s="24"/>
    </row>
    <row r="1161" spans="1:1" s="1" customFormat="1" x14ac:dyDescent="0.25">
      <c r="A1161" s="24"/>
    </row>
    <row r="1162" spans="1:1" s="1" customFormat="1" x14ac:dyDescent="0.25">
      <c r="A1162" s="24"/>
    </row>
    <row r="1163" spans="1:1" s="1" customFormat="1" x14ac:dyDescent="0.25">
      <c r="A1163" s="24"/>
    </row>
    <row r="1164" spans="1:1" s="1" customFormat="1" x14ac:dyDescent="0.25">
      <c r="A1164" s="24"/>
    </row>
    <row r="1165" spans="1:1" s="1" customFormat="1" x14ac:dyDescent="0.25">
      <c r="A1165" s="24"/>
    </row>
    <row r="1166" spans="1:1" s="1" customFormat="1" x14ac:dyDescent="0.25">
      <c r="A1166" s="24"/>
    </row>
    <row r="1167" spans="1:1" s="1" customFormat="1" x14ac:dyDescent="0.25">
      <c r="A1167" s="24"/>
    </row>
    <row r="1168" spans="1:1" s="1" customFormat="1" x14ac:dyDescent="0.25">
      <c r="A1168" s="24"/>
    </row>
    <row r="1169" spans="1:1" s="1" customFormat="1" x14ac:dyDescent="0.25">
      <c r="A1169" s="24"/>
    </row>
    <row r="1170" spans="1:1" s="1" customFormat="1" x14ac:dyDescent="0.25">
      <c r="A1170" s="24"/>
    </row>
    <row r="1171" spans="1:1" s="1" customFormat="1" x14ac:dyDescent="0.25">
      <c r="A1171" s="24"/>
    </row>
    <row r="1172" spans="1:1" s="1" customFormat="1" x14ac:dyDescent="0.25">
      <c r="A1172" s="24"/>
    </row>
    <row r="1173" spans="1:1" s="1" customFormat="1" x14ac:dyDescent="0.25">
      <c r="A1173" s="24"/>
    </row>
    <row r="1174" spans="1:1" s="1" customFormat="1" x14ac:dyDescent="0.25">
      <c r="A1174" s="24"/>
    </row>
    <row r="1175" spans="1:1" s="1" customFormat="1" x14ac:dyDescent="0.25">
      <c r="A1175" s="24"/>
    </row>
    <row r="1176" spans="1:1" s="1" customFormat="1" x14ac:dyDescent="0.25">
      <c r="A1176" s="24"/>
    </row>
    <row r="1177" spans="1:1" s="1" customFormat="1" x14ac:dyDescent="0.25">
      <c r="A1177" s="24"/>
    </row>
    <row r="1178" spans="1:1" s="1" customFormat="1" x14ac:dyDescent="0.25">
      <c r="A1178" s="24"/>
    </row>
    <row r="1179" spans="1:1" s="1" customFormat="1" x14ac:dyDescent="0.25">
      <c r="A1179" s="24"/>
    </row>
    <row r="1180" spans="1:1" s="1" customFormat="1" x14ac:dyDescent="0.25">
      <c r="A1180" s="24"/>
    </row>
    <row r="1181" spans="1:1" s="1" customFormat="1" x14ac:dyDescent="0.25">
      <c r="A1181" s="24"/>
    </row>
    <row r="1182" spans="1:1" s="1" customFormat="1" x14ac:dyDescent="0.25">
      <c r="A1182" s="24"/>
    </row>
    <row r="1183" spans="1:1" s="1" customFormat="1" x14ac:dyDescent="0.25">
      <c r="A1183" s="24"/>
    </row>
    <row r="1184" spans="1:1" s="1" customFormat="1" x14ac:dyDescent="0.25">
      <c r="A1184" s="24"/>
    </row>
    <row r="1185" spans="1:1" s="1" customFormat="1" x14ac:dyDescent="0.25">
      <c r="A1185" s="24"/>
    </row>
    <row r="1186" spans="1:1" s="1" customFormat="1" x14ac:dyDescent="0.25">
      <c r="A1186" s="24"/>
    </row>
    <row r="1187" spans="1:1" s="1" customFormat="1" x14ac:dyDescent="0.25">
      <c r="A1187" s="24"/>
    </row>
    <row r="1188" spans="1:1" s="1" customFormat="1" x14ac:dyDescent="0.25">
      <c r="A1188" s="24"/>
    </row>
    <row r="1189" spans="1:1" s="1" customFormat="1" x14ac:dyDescent="0.25">
      <c r="A1189" s="24"/>
    </row>
    <row r="1190" spans="1:1" s="1" customFormat="1" x14ac:dyDescent="0.25">
      <c r="A1190" s="24"/>
    </row>
    <row r="1191" spans="1:1" s="1" customFormat="1" x14ac:dyDescent="0.25">
      <c r="A1191" s="24"/>
    </row>
    <row r="1192" spans="1:1" s="1" customFormat="1" x14ac:dyDescent="0.25">
      <c r="A1192" s="24"/>
    </row>
    <row r="1193" spans="1:1" s="1" customFormat="1" x14ac:dyDescent="0.25">
      <c r="A1193" s="24"/>
    </row>
    <row r="1194" spans="1:1" s="1" customFormat="1" x14ac:dyDescent="0.25">
      <c r="A1194" s="24"/>
    </row>
    <row r="1195" spans="1:1" s="1" customFormat="1" x14ac:dyDescent="0.25">
      <c r="A1195" s="24"/>
    </row>
    <row r="1196" spans="1:1" s="1" customFormat="1" x14ac:dyDescent="0.25">
      <c r="A1196" s="24"/>
    </row>
    <row r="1197" spans="1:1" s="1" customFormat="1" x14ac:dyDescent="0.25">
      <c r="A1197" s="24"/>
    </row>
    <row r="1198" spans="1:1" s="1" customFormat="1" x14ac:dyDescent="0.25">
      <c r="A1198" s="24"/>
    </row>
    <row r="1199" spans="1:1" s="1" customFormat="1" x14ac:dyDescent="0.25">
      <c r="A1199" s="24"/>
    </row>
    <row r="1200" spans="1:1" s="1" customFormat="1" x14ac:dyDescent="0.25">
      <c r="A1200" s="24"/>
    </row>
    <row r="1201" spans="1:1" s="1" customFormat="1" x14ac:dyDescent="0.25">
      <c r="A1201" s="24"/>
    </row>
    <row r="1202" spans="1:1" s="1" customFormat="1" x14ac:dyDescent="0.25">
      <c r="A1202" s="24"/>
    </row>
    <row r="1203" spans="1:1" s="1" customFormat="1" x14ac:dyDescent="0.25">
      <c r="A1203" s="24"/>
    </row>
    <row r="1204" spans="1:1" s="1" customFormat="1" x14ac:dyDescent="0.25">
      <c r="A1204" s="24"/>
    </row>
    <row r="1205" spans="1:1" s="1" customFormat="1" x14ac:dyDescent="0.25">
      <c r="A1205" s="24"/>
    </row>
    <row r="1206" spans="1:1" s="1" customFormat="1" x14ac:dyDescent="0.25">
      <c r="A1206" s="24"/>
    </row>
    <row r="1207" spans="1:1" s="1" customFormat="1" x14ac:dyDescent="0.25">
      <c r="A1207" s="24"/>
    </row>
    <row r="1208" spans="1:1" s="1" customFormat="1" x14ac:dyDescent="0.25">
      <c r="A1208" s="24"/>
    </row>
    <row r="1209" spans="1:1" s="1" customFormat="1" x14ac:dyDescent="0.25">
      <c r="A1209" s="24"/>
    </row>
    <row r="1210" spans="1:1" s="1" customFormat="1" x14ac:dyDescent="0.25">
      <c r="A1210" s="24"/>
    </row>
    <row r="1211" spans="1:1" s="1" customFormat="1" x14ac:dyDescent="0.25">
      <c r="A1211" s="24"/>
    </row>
    <row r="1212" spans="1:1" s="1" customFormat="1" x14ac:dyDescent="0.25">
      <c r="A1212" s="24"/>
    </row>
    <row r="1213" spans="1:1" s="1" customFormat="1" x14ac:dyDescent="0.25">
      <c r="A1213" s="24"/>
    </row>
    <row r="1214" spans="1:1" s="1" customFormat="1" x14ac:dyDescent="0.25">
      <c r="A1214" s="24"/>
    </row>
    <row r="1215" spans="1:1" s="1" customFormat="1" x14ac:dyDescent="0.25">
      <c r="A1215" s="24"/>
    </row>
    <row r="1216" spans="1:1" s="1" customFormat="1" x14ac:dyDescent="0.25">
      <c r="A1216" s="24"/>
    </row>
    <row r="1217" spans="1:1" s="1" customFormat="1" x14ac:dyDescent="0.25">
      <c r="A1217" s="24"/>
    </row>
    <row r="1218" spans="1:1" s="1" customFormat="1" x14ac:dyDescent="0.25">
      <c r="A1218" s="24"/>
    </row>
    <row r="1219" spans="1:1" s="1" customFormat="1" x14ac:dyDescent="0.25">
      <c r="A1219" s="24"/>
    </row>
    <row r="1220" spans="1:1" s="1" customFormat="1" x14ac:dyDescent="0.25">
      <c r="A1220" s="24"/>
    </row>
    <row r="1221" spans="1:1" s="1" customFormat="1" x14ac:dyDescent="0.25">
      <c r="A1221" s="24"/>
    </row>
    <row r="1222" spans="1:1" s="1" customFormat="1" x14ac:dyDescent="0.25">
      <c r="A1222" s="24"/>
    </row>
    <row r="1223" spans="1:1" s="1" customFormat="1" x14ac:dyDescent="0.25">
      <c r="A1223" s="24"/>
    </row>
    <row r="1224" spans="1:1" s="1" customFormat="1" x14ac:dyDescent="0.25">
      <c r="A1224" s="24"/>
    </row>
    <row r="1225" spans="1:1" s="1" customFormat="1" x14ac:dyDescent="0.25">
      <c r="A1225" s="24"/>
    </row>
    <row r="1226" spans="1:1" s="1" customFormat="1" x14ac:dyDescent="0.25">
      <c r="A1226" s="24"/>
    </row>
    <row r="1227" spans="1:1" s="1" customFormat="1" x14ac:dyDescent="0.25">
      <c r="A1227" s="24"/>
    </row>
    <row r="1228" spans="1:1" s="1" customFormat="1" x14ac:dyDescent="0.25">
      <c r="A1228" s="24"/>
    </row>
    <row r="1229" spans="1:1" s="1" customFormat="1" x14ac:dyDescent="0.25">
      <c r="A1229" s="24"/>
    </row>
    <row r="1230" spans="1:1" s="1" customFormat="1" x14ac:dyDescent="0.25">
      <c r="A1230" s="24"/>
    </row>
    <row r="1231" spans="1:1" s="1" customFormat="1" x14ac:dyDescent="0.25">
      <c r="A1231" s="24"/>
    </row>
    <row r="1232" spans="1:1" s="1" customFormat="1" x14ac:dyDescent="0.25">
      <c r="A1232" s="24"/>
    </row>
    <row r="1233" spans="1:1" s="1" customFormat="1" x14ac:dyDescent="0.25">
      <c r="A1233" s="24"/>
    </row>
    <row r="1234" spans="1:1" s="1" customFormat="1" x14ac:dyDescent="0.25">
      <c r="A1234" s="24"/>
    </row>
    <row r="1235" spans="1:1" s="1" customFormat="1" x14ac:dyDescent="0.25">
      <c r="A1235" s="24"/>
    </row>
    <row r="1236" spans="1:1" s="1" customFormat="1" x14ac:dyDescent="0.25">
      <c r="A1236" s="24"/>
    </row>
    <row r="1237" spans="1:1" s="1" customFormat="1" x14ac:dyDescent="0.25">
      <c r="A1237" s="24"/>
    </row>
    <row r="1238" spans="1:1" s="1" customFormat="1" x14ac:dyDescent="0.25">
      <c r="A1238" s="24"/>
    </row>
    <row r="1239" spans="1:1" s="1" customFormat="1" x14ac:dyDescent="0.25">
      <c r="A1239" s="24"/>
    </row>
    <row r="1240" spans="1:1" s="1" customFormat="1" x14ac:dyDescent="0.25">
      <c r="A1240" s="24"/>
    </row>
    <row r="1241" spans="1:1" s="1" customFormat="1" x14ac:dyDescent="0.25">
      <c r="A1241" s="24"/>
    </row>
    <row r="1242" spans="1:1" s="1" customFormat="1" x14ac:dyDescent="0.25">
      <c r="A1242" s="24"/>
    </row>
    <row r="1243" spans="1:1" s="1" customFormat="1" x14ac:dyDescent="0.25">
      <c r="A1243" s="24"/>
    </row>
    <row r="1244" spans="1:1" s="1" customFormat="1" x14ac:dyDescent="0.25">
      <c r="A1244" s="24"/>
    </row>
    <row r="1245" spans="1:1" s="1" customFormat="1" x14ac:dyDescent="0.25">
      <c r="A1245" s="24"/>
    </row>
    <row r="1246" spans="1:1" s="1" customFormat="1" x14ac:dyDescent="0.25">
      <c r="A1246" s="24"/>
    </row>
    <row r="1247" spans="1:1" s="1" customFormat="1" x14ac:dyDescent="0.25">
      <c r="A1247" s="24"/>
    </row>
    <row r="1248" spans="1:1" s="1" customFormat="1" x14ac:dyDescent="0.25">
      <c r="A1248" s="24"/>
    </row>
    <row r="1249" spans="1:1" s="1" customFormat="1" x14ac:dyDescent="0.25">
      <c r="A1249" s="24"/>
    </row>
    <row r="1250" spans="1:1" s="1" customFormat="1" x14ac:dyDescent="0.25">
      <c r="A1250" s="24"/>
    </row>
    <row r="1251" spans="1:1" s="1" customFormat="1" x14ac:dyDescent="0.25">
      <c r="A1251" s="24"/>
    </row>
    <row r="1252" spans="1:1" s="1" customFormat="1" x14ac:dyDescent="0.25">
      <c r="A1252" s="24"/>
    </row>
    <row r="1253" spans="1:1" s="1" customFormat="1" x14ac:dyDescent="0.25">
      <c r="A1253" s="24"/>
    </row>
    <row r="1254" spans="1:1" s="1" customFormat="1" x14ac:dyDescent="0.25">
      <c r="A1254" s="24"/>
    </row>
    <row r="1255" spans="1:1" s="1" customFormat="1" x14ac:dyDescent="0.25">
      <c r="A1255" s="24"/>
    </row>
    <row r="1256" spans="1:1" s="1" customFormat="1" x14ac:dyDescent="0.25">
      <c r="A1256" s="24"/>
    </row>
    <row r="1257" spans="1:1" s="1" customFormat="1" x14ac:dyDescent="0.25">
      <c r="A1257" s="24"/>
    </row>
    <row r="1258" spans="1:1" s="1" customFormat="1" x14ac:dyDescent="0.25">
      <c r="A1258" s="24"/>
    </row>
    <row r="1259" spans="1:1" s="1" customFormat="1" x14ac:dyDescent="0.25">
      <c r="A1259" s="24"/>
    </row>
    <row r="1260" spans="1:1" s="1" customFormat="1" x14ac:dyDescent="0.25">
      <c r="A1260" s="24"/>
    </row>
    <row r="1261" spans="1:1" s="1" customFormat="1" x14ac:dyDescent="0.25">
      <c r="A1261" s="24"/>
    </row>
    <row r="1262" spans="1:1" s="1" customFormat="1" x14ac:dyDescent="0.25">
      <c r="A1262" s="24"/>
    </row>
    <row r="1263" spans="1:1" s="1" customFormat="1" x14ac:dyDescent="0.25">
      <c r="A1263" s="24"/>
    </row>
    <row r="1264" spans="1:1" s="1" customFormat="1" x14ac:dyDescent="0.25">
      <c r="A1264" s="24"/>
    </row>
    <row r="1265" spans="1:1" s="1" customFormat="1" x14ac:dyDescent="0.25">
      <c r="A1265" s="24"/>
    </row>
    <row r="1266" spans="1:1" s="1" customFormat="1" x14ac:dyDescent="0.25">
      <c r="A1266" s="24"/>
    </row>
    <row r="1267" spans="1:1" s="1" customFormat="1" x14ac:dyDescent="0.25">
      <c r="A1267" s="24"/>
    </row>
    <row r="1268" spans="1:1" s="1" customFormat="1" x14ac:dyDescent="0.25">
      <c r="A1268" s="24"/>
    </row>
    <row r="1269" spans="1:1" s="1" customFormat="1" x14ac:dyDescent="0.25">
      <c r="A1269" s="24"/>
    </row>
    <row r="1270" spans="1:1" s="1" customFormat="1" x14ac:dyDescent="0.25">
      <c r="A1270" s="24"/>
    </row>
    <row r="1271" spans="1:1" s="1" customFormat="1" x14ac:dyDescent="0.25">
      <c r="A1271" s="24"/>
    </row>
    <row r="1272" spans="1:1" s="1" customFormat="1" x14ac:dyDescent="0.25">
      <c r="A1272" s="24"/>
    </row>
    <row r="1273" spans="1:1" s="1" customFormat="1" x14ac:dyDescent="0.25">
      <c r="A1273" s="24"/>
    </row>
    <row r="1274" spans="1:1" s="1" customFormat="1" x14ac:dyDescent="0.25">
      <c r="A1274" s="24"/>
    </row>
    <row r="1275" spans="1:1" s="1" customFormat="1" x14ac:dyDescent="0.25">
      <c r="A1275" s="24"/>
    </row>
    <row r="1276" spans="1:1" s="1" customFormat="1" x14ac:dyDescent="0.25">
      <c r="A1276" s="24"/>
    </row>
    <row r="1277" spans="1:1" s="1" customFormat="1" x14ac:dyDescent="0.25">
      <c r="A1277" s="24"/>
    </row>
    <row r="1278" spans="1:1" s="1" customFormat="1" x14ac:dyDescent="0.25">
      <c r="A1278" s="24"/>
    </row>
    <row r="1279" spans="1:1" s="1" customFormat="1" x14ac:dyDescent="0.25">
      <c r="A1279" s="24"/>
    </row>
    <row r="1280" spans="1:1" s="1" customFormat="1" x14ac:dyDescent="0.25">
      <c r="A1280" s="24"/>
    </row>
    <row r="1281" spans="1:1" s="1" customFormat="1" x14ac:dyDescent="0.25">
      <c r="A1281" s="24"/>
    </row>
    <row r="1282" spans="1:1" s="1" customFormat="1" x14ac:dyDescent="0.25">
      <c r="A1282" s="24"/>
    </row>
    <row r="1283" spans="1:1" s="1" customFormat="1" x14ac:dyDescent="0.25">
      <c r="A1283" s="24"/>
    </row>
    <row r="1284" spans="1:1" s="1" customFormat="1" x14ac:dyDescent="0.25">
      <c r="A1284" s="24"/>
    </row>
    <row r="1285" spans="1:1" s="1" customFormat="1" x14ac:dyDescent="0.25">
      <c r="A1285" s="24"/>
    </row>
    <row r="1286" spans="1:1" s="1" customFormat="1" x14ac:dyDescent="0.25">
      <c r="A1286" s="24"/>
    </row>
    <row r="1287" spans="1:1" s="1" customFormat="1" x14ac:dyDescent="0.25">
      <c r="A1287" s="24"/>
    </row>
    <row r="1288" spans="1:1" s="1" customFormat="1" x14ac:dyDescent="0.25">
      <c r="A1288" s="24"/>
    </row>
    <row r="1289" spans="1:1" s="1" customFormat="1" x14ac:dyDescent="0.25">
      <c r="A1289" s="24"/>
    </row>
    <row r="1290" spans="1:1" s="1" customFormat="1" x14ac:dyDescent="0.25">
      <c r="A1290" s="24"/>
    </row>
    <row r="1291" spans="1:1" s="1" customFormat="1" x14ac:dyDescent="0.25">
      <c r="A1291" s="24"/>
    </row>
    <row r="1292" spans="1:1" s="1" customFormat="1" x14ac:dyDescent="0.25">
      <c r="A1292" s="24"/>
    </row>
    <row r="1293" spans="1:1" s="1" customFormat="1" x14ac:dyDescent="0.25">
      <c r="A1293" s="24"/>
    </row>
    <row r="1294" spans="1:1" s="1" customFormat="1" x14ac:dyDescent="0.25">
      <c r="A1294" s="24"/>
    </row>
    <row r="1295" spans="1:1" s="1" customFormat="1" x14ac:dyDescent="0.25">
      <c r="A1295" s="24"/>
    </row>
    <row r="1296" spans="1:1" s="1" customFormat="1" x14ac:dyDescent="0.25">
      <c r="A1296" s="24"/>
    </row>
    <row r="1297" spans="1:1" s="1" customFormat="1" x14ac:dyDescent="0.25">
      <c r="A1297" s="24"/>
    </row>
    <row r="1298" spans="1:1" s="1" customFormat="1" x14ac:dyDescent="0.25">
      <c r="A1298" s="24"/>
    </row>
    <row r="1299" spans="1:1" s="1" customFormat="1" x14ac:dyDescent="0.25">
      <c r="A1299" s="24"/>
    </row>
    <row r="1300" spans="1:1" s="1" customFormat="1" x14ac:dyDescent="0.25">
      <c r="A1300" s="24"/>
    </row>
    <row r="1301" spans="1:1" s="1" customFormat="1" x14ac:dyDescent="0.25">
      <c r="A1301" s="24"/>
    </row>
    <row r="1302" spans="1:1" s="1" customFormat="1" x14ac:dyDescent="0.25">
      <c r="A1302" s="24"/>
    </row>
    <row r="1303" spans="1:1" s="1" customFormat="1" x14ac:dyDescent="0.25">
      <c r="A1303" s="24"/>
    </row>
    <row r="1304" spans="1:1" s="1" customFormat="1" x14ac:dyDescent="0.25">
      <c r="A1304" s="24"/>
    </row>
    <row r="1305" spans="1:1" s="1" customFormat="1" x14ac:dyDescent="0.25">
      <c r="A1305" s="24"/>
    </row>
    <row r="1306" spans="1:1" s="1" customFormat="1" x14ac:dyDescent="0.25">
      <c r="A1306" s="24"/>
    </row>
    <row r="1307" spans="1:1" s="1" customFormat="1" x14ac:dyDescent="0.25">
      <c r="A1307" s="24"/>
    </row>
    <row r="1308" spans="1:1" s="1" customFormat="1" x14ac:dyDescent="0.25">
      <c r="A1308" s="24"/>
    </row>
    <row r="1309" spans="1:1" s="1" customFormat="1" x14ac:dyDescent="0.25">
      <c r="A1309" s="24"/>
    </row>
    <row r="1310" spans="1:1" s="1" customFormat="1" x14ac:dyDescent="0.25">
      <c r="A1310" s="24"/>
    </row>
    <row r="1311" spans="1:1" s="1" customFormat="1" x14ac:dyDescent="0.25">
      <c r="A1311" s="24"/>
    </row>
    <row r="1312" spans="1:1" s="1" customFormat="1" x14ac:dyDescent="0.25">
      <c r="A1312" s="24"/>
    </row>
    <row r="1313" spans="1:1" s="1" customFormat="1" x14ac:dyDescent="0.25">
      <c r="A1313" s="24"/>
    </row>
    <row r="1314" spans="1:1" s="1" customFormat="1" x14ac:dyDescent="0.25">
      <c r="A1314" s="24"/>
    </row>
    <row r="1315" spans="1:1" s="1" customFormat="1" x14ac:dyDescent="0.25">
      <c r="A1315" s="24"/>
    </row>
    <row r="1316" spans="1:1" s="1" customFormat="1" x14ac:dyDescent="0.25">
      <c r="A1316" s="24"/>
    </row>
    <row r="1317" spans="1:1" s="1" customFormat="1" x14ac:dyDescent="0.25">
      <c r="A1317" s="24"/>
    </row>
    <row r="1318" spans="1:1" s="1" customFormat="1" x14ac:dyDescent="0.25">
      <c r="A1318" s="24"/>
    </row>
    <row r="1319" spans="1:1" s="1" customFormat="1" x14ac:dyDescent="0.25">
      <c r="A1319" s="24"/>
    </row>
    <row r="1320" spans="1:1" s="1" customFormat="1" x14ac:dyDescent="0.25">
      <c r="A1320" s="24"/>
    </row>
    <row r="1321" spans="1:1" s="1" customFormat="1" x14ac:dyDescent="0.25">
      <c r="A1321" s="24"/>
    </row>
    <row r="1322" spans="1:1" s="1" customFormat="1" x14ac:dyDescent="0.25">
      <c r="A1322" s="24"/>
    </row>
    <row r="1323" spans="1:1" s="1" customFormat="1" x14ac:dyDescent="0.25">
      <c r="A1323" s="24"/>
    </row>
    <row r="1324" spans="1:1" s="1" customFormat="1" x14ac:dyDescent="0.25">
      <c r="A1324" s="24"/>
    </row>
    <row r="1325" spans="1:1" s="1" customFormat="1" x14ac:dyDescent="0.25">
      <c r="A1325" s="24"/>
    </row>
    <row r="1326" spans="1:1" s="1" customFormat="1" x14ac:dyDescent="0.25">
      <c r="A1326" s="24"/>
    </row>
    <row r="1327" spans="1:1" s="1" customFormat="1" x14ac:dyDescent="0.25">
      <c r="A1327" s="24"/>
    </row>
    <row r="1328" spans="1:1" s="1" customFormat="1" x14ac:dyDescent="0.25">
      <c r="A1328" s="24"/>
    </row>
    <row r="1329" spans="1:1" s="1" customFormat="1" x14ac:dyDescent="0.25">
      <c r="A1329" s="24"/>
    </row>
    <row r="1330" spans="1:1" s="1" customFormat="1" x14ac:dyDescent="0.25">
      <c r="A1330" s="24"/>
    </row>
    <row r="1331" spans="1:1" s="1" customFormat="1" x14ac:dyDescent="0.25">
      <c r="A1331" s="24"/>
    </row>
    <row r="1332" spans="1:1" s="1" customFormat="1" x14ac:dyDescent="0.25">
      <c r="A1332" s="24"/>
    </row>
    <row r="1333" spans="1:1" s="1" customFormat="1" x14ac:dyDescent="0.25">
      <c r="A1333" s="24"/>
    </row>
    <row r="1334" spans="1:1" s="1" customFormat="1" x14ac:dyDescent="0.25">
      <c r="A1334" s="24"/>
    </row>
    <row r="1335" spans="1:1" s="1" customFormat="1" x14ac:dyDescent="0.25">
      <c r="A1335" s="24"/>
    </row>
    <row r="1336" spans="1:1" s="1" customFormat="1" x14ac:dyDescent="0.25">
      <c r="A1336" s="24"/>
    </row>
    <row r="1337" spans="1:1" s="1" customFormat="1" x14ac:dyDescent="0.25">
      <c r="A1337" s="24"/>
    </row>
    <row r="1338" spans="1:1" s="1" customFormat="1" x14ac:dyDescent="0.25">
      <c r="A1338" s="24"/>
    </row>
    <row r="1339" spans="1:1" s="1" customFormat="1" x14ac:dyDescent="0.25">
      <c r="A1339" s="24"/>
    </row>
    <row r="1340" spans="1:1" s="1" customFormat="1" x14ac:dyDescent="0.25">
      <c r="A1340" s="24"/>
    </row>
    <row r="1341" spans="1:1" s="1" customFormat="1" x14ac:dyDescent="0.25">
      <c r="A1341" s="24"/>
    </row>
    <row r="1342" spans="1:1" s="1" customFormat="1" x14ac:dyDescent="0.25">
      <c r="A1342" s="24"/>
    </row>
    <row r="1343" spans="1:1" s="1" customFormat="1" x14ac:dyDescent="0.25">
      <c r="A1343" s="24"/>
    </row>
    <row r="1344" spans="1:1" s="1" customFormat="1" x14ac:dyDescent="0.25">
      <c r="A1344" s="24"/>
    </row>
    <row r="1345" spans="1:1" s="1" customFormat="1" x14ac:dyDescent="0.25">
      <c r="A1345" s="24"/>
    </row>
    <row r="1346" spans="1:1" s="1" customFormat="1" x14ac:dyDescent="0.25">
      <c r="A1346" s="24"/>
    </row>
    <row r="1347" spans="1:1" s="1" customFormat="1" x14ac:dyDescent="0.25">
      <c r="A1347" s="24"/>
    </row>
    <row r="1348" spans="1:1" s="1" customFormat="1" x14ac:dyDescent="0.25">
      <c r="A1348" s="24"/>
    </row>
    <row r="1349" spans="1:1" s="1" customFormat="1" x14ac:dyDescent="0.25">
      <c r="A1349" s="24"/>
    </row>
    <row r="1350" spans="1:1" s="1" customFormat="1" x14ac:dyDescent="0.25">
      <c r="A1350" s="24"/>
    </row>
    <row r="1351" spans="1:1" s="1" customFormat="1" x14ac:dyDescent="0.25">
      <c r="A1351" s="24"/>
    </row>
    <row r="1352" spans="1:1" s="1" customFormat="1" x14ac:dyDescent="0.25">
      <c r="A1352" s="24"/>
    </row>
    <row r="1353" spans="1:1" s="1" customFormat="1" x14ac:dyDescent="0.25">
      <c r="A1353" s="24"/>
    </row>
    <row r="1354" spans="1:1" s="1" customFormat="1" x14ac:dyDescent="0.25">
      <c r="A1354" s="24"/>
    </row>
    <row r="1355" spans="1:1" s="1" customFormat="1" x14ac:dyDescent="0.25">
      <c r="A1355" s="24"/>
    </row>
    <row r="1356" spans="1:1" s="1" customFormat="1" x14ac:dyDescent="0.25">
      <c r="A1356" s="24"/>
    </row>
    <row r="1357" spans="1:1" s="1" customFormat="1" x14ac:dyDescent="0.25">
      <c r="A1357" s="24"/>
    </row>
    <row r="1358" spans="1:1" s="1" customFormat="1" x14ac:dyDescent="0.25">
      <c r="A1358" s="24"/>
    </row>
    <row r="1359" spans="1:1" s="1" customFormat="1" x14ac:dyDescent="0.25">
      <c r="A1359" s="24"/>
    </row>
    <row r="1360" spans="1:1" s="1" customFormat="1" x14ac:dyDescent="0.25">
      <c r="A1360" s="24"/>
    </row>
    <row r="1361" spans="1:1" s="1" customFormat="1" x14ac:dyDescent="0.25">
      <c r="A1361" s="24"/>
    </row>
    <row r="1362" spans="1:1" s="1" customFormat="1" x14ac:dyDescent="0.25">
      <c r="A1362" s="24"/>
    </row>
    <row r="1363" spans="1:1" s="1" customFormat="1" x14ac:dyDescent="0.25">
      <c r="A1363" s="24"/>
    </row>
    <row r="1364" spans="1:1" s="1" customFormat="1" x14ac:dyDescent="0.25">
      <c r="A1364" s="24"/>
    </row>
    <row r="1365" spans="1:1" s="1" customFormat="1" x14ac:dyDescent="0.25">
      <c r="A1365" s="24"/>
    </row>
    <row r="1366" spans="1:1" s="1" customFormat="1" x14ac:dyDescent="0.25">
      <c r="A1366" s="24"/>
    </row>
    <row r="1367" spans="1:1" s="1" customFormat="1" x14ac:dyDescent="0.25">
      <c r="A1367" s="24"/>
    </row>
    <row r="1368" spans="1:1" s="1" customFormat="1" x14ac:dyDescent="0.25">
      <c r="A1368" s="24"/>
    </row>
    <row r="1369" spans="1:1" s="1" customFormat="1" x14ac:dyDescent="0.25">
      <c r="A1369" s="24"/>
    </row>
    <row r="1370" spans="1:1" s="1" customFormat="1" x14ac:dyDescent="0.25">
      <c r="A1370" s="24"/>
    </row>
    <row r="1371" spans="1:1" s="1" customFormat="1" x14ac:dyDescent="0.25">
      <c r="A1371" s="24"/>
    </row>
    <row r="1372" spans="1:1" s="1" customFormat="1" x14ac:dyDescent="0.25">
      <c r="A1372" s="24"/>
    </row>
    <row r="1373" spans="1:1" s="1" customFormat="1" x14ac:dyDescent="0.25">
      <c r="A1373" s="24"/>
    </row>
    <row r="1374" spans="1:1" s="1" customFormat="1" x14ac:dyDescent="0.25">
      <c r="A1374" s="24"/>
    </row>
    <row r="1375" spans="1:1" s="1" customFormat="1" x14ac:dyDescent="0.25">
      <c r="A1375" s="24"/>
    </row>
    <row r="1376" spans="1:1" s="1" customFormat="1" x14ac:dyDescent="0.25">
      <c r="A1376" s="24"/>
    </row>
    <row r="1377" spans="1:1" s="1" customFormat="1" x14ac:dyDescent="0.25">
      <c r="A1377" s="24"/>
    </row>
    <row r="1378" spans="1:1" s="1" customFormat="1" x14ac:dyDescent="0.25">
      <c r="A1378" s="24"/>
    </row>
    <row r="1379" spans="1:1" s="1" customFormat="1" x14ac:dyDescent="0.25">
      <c r="A1379" s="24"/>
    </row>
    <row r="1380" spans="1:1" s="1" customFormat="1" x14ac:dyDescent="0.25">
      <c r="A1380" s="24"/>
    </row>
    <row r="1381" spans="1:1" s="1" customFormat="1" x14ac:dyDescent="0.25">
      <c r="A1381" s="24"/>
    </row>
    <row r="1382" spans="1:1" s="1" customFormat="1" x14ac:dyDescent="0.25">
      <c r="A1382" s="24"/>
    </row>
    <row r="1383" spans="1:1" s="1" customFormat="1" x14ac:dyDescent="0.25">
      <c r="A1383" s="24"/>
    </row>
    <row r="1384" spans="1:1" s="1" customFormat="1" x14ac:dyDescent="0.25">
      <c r="A1384" s="24"/>
    </row>
    <row r="1385" spans="1:1" s="1" customFormat="1" x14ac:dyDescent="0.25">
      <c r="A1385" s="24"/>
    </row>
    <row r="1386" spans="1:1" s="1" customFormat="1" x14ac:dyDescent="0.25">
      <c r="A1386" s="24"/>
    </row>
    <row r="1387" spans="1:1" s="1" customFormat="1" x14ac:dyDescent="0.25">
      <c r="A1387" s="24"/>
    </row>
    <row r="1388" spans="1:1" s="1" customFormat="1" x14ac:dyDescent="0.25">
      <c r="A1388" s="24"/>
    </row>
    <row r="1389" spans="1:1" s="1" customFormat="1" x14ac:dyDescent="0.25">
      <c r="A1389" s="24"/>
    </row>
    <row r="1390" spans="1:1" s="1" customFormat="1" x14ac:dyDescent="0.25">
      <c r="A1390" s="24"/>
    </row>
    <row r="1391" spans="1:1" s="1" customFormat="1" x14ac:dyDescent="0.25">
      <c r="A1391" s="24"/>
    </row>
    <row r="1392" spans="1:1" s="1" customFormat="1" x14ac:dyDescent="0.25">
      <c r="A1392" s="24"/>
    </row>
    <row r="1393" spans="1:1" s="1" customFormat="1" x14ac:dyDescent="0.25">
      <c r="A1393" s="24"/>
    </row>
    <row r="1394" spans="1:1" s="1" customFormat="1" x14ac:dyDescent="0.25">
      <c r="A1394" s="24"/>
    </row>
    <row r="1395" spans="1:1" s="1" customFormat="1" x14ac:dyDescent="0.25">
      <c r="A1395" s="24"/>
    </row>
    <row r="1396" spans="1:1" s="1" customFormat="1" x14ac:dyDescent="0.25">
      <c r="A1396" s="24"/>
    </row>
    <row r="1397" spans="1:1" s="1" customFormat="1" x14ac:dyDescent="0.25">
      <c r="A1397" s="24"/>
    </row>
    <row r="1398" spans="1:1" s="1" customFormat="1" x14ac:dyDescent="0.25">
      <c r="A1398" s="24"/>
    </row>
    <row r="1399" spans="1:1" s="1" customFormat="1" x14ac:dyDescent="0.25">
      <c r="A1399" s="24"/>
    </row>
    <row r="1400" spans="1:1" s="1" customFormat="1" x14ac:dyDescent="0.25">
      <c r="A1400" s="24"/>
    </row>
    <row r="1401" spans="1:1" s="1" customFormat="1" x14ac:dyDescent="0.25">
      <c r="A1401" s="24"/>
    </row>
    <row r="1402" spans="1:1" s="1" customFormat="1" x14ac:dyDescent="0.25">
      <c r="A1402" s="24"/>
    </row>
    <row r="1403" spans="1:1" s="1" customFormat="1" x14ac:dyDescent="0.25">
      <c r="A1403" s="24"/>
    </row>
    <row r="1404" spans="1:1" s="1" customFormat="1" x14ac:dyDescent="0.25">
      <c r="A1404" s="24"/>
    </row>
    <row r="1405" spans="1:1" s="1" customFormat="1" x14ac:dyDescent="0.25">
      <c r="A1405" s="24"/>
    </row>
    <row r="1406" spans="1:1" s="1" customFormat="1" x14ac:dyDescent="0.25">
      <c r="A1406" s="24"/>
    </row>
    <row r="1407" spans="1:1" s="1" customFormat="1" x14ac:dyDescent="0.25">
      <c r="A1407" s="24"/>
    </row>
    <row r="1408" spans="1:1" s="1" customFormat="1" x14ac:dyDescent="0.25">
      <c r="A1408" s="24"/>
    </row>
    <row r="1409" spans="1:1" s="1" customFormat="1" x14ac:dyDescent="0.25">
      <c r="A1409" s="24"/>
    </row>
    <row r="1410" spans="1:1" s="1" customFormat="1" x14ac:dyDescent="0.25">
      <c r="A1410" s="24"/>
    </row>
    <row r="1411" spans="1:1" s="1" customFormat="1" x14ac:dyDescent="0.25">
      <c r="A1411" s="24"/>
    </row>
    <row r="1412" spans="1:1" s="1" customFormat="1" x14ac:dyDescent="0.25">
      <c r="A1412" s="24"/>
    </row>
    <row r="1413" spans="1:1" s="1" customFormat="1" x14ac:dyDescent="0.25">
      <c r="A1413" s="24"/>
    </row>
    <row r="1414" spans="1:1" s="1" customFormat="1" x14ac:dyDescent="0.25">
      <c r="A1414" s="24"/>
    </row>
    <row r="1415" spans="1:1" s="1" customFormat="1" x14ac:dyDescent="0.25">
      <c r="A1415" s="24"/>
    </row>
    <row r="1416" spans="1:1" s="1" customFormat="1" x14ac:dyDescent="0.25">
      <c r="A1416" s="24"/>
    </row>
    <row r="1417" spans="1:1" s="1" customFormat="1" x14ac:dyDescent="0.25">
      <c r="A1417" s="24"/>
    </row>
    <row r="1418" spans="1:1" s="1" customFormat="1" x14ac:dyDescent="0.25">
      <c r="A1418" s="24"/>
    </row>
    <row r="1419" spans="1:1" s="1" customFormat="1" x14ac:dyDescent="0.25">
      <c r="A1419" s="24"/>
    </row>
    <row r="1420" spans="1:1" s="1" customFormat="1" x14ac:dyDescent="0.25">
      <c r="A1420" s="24"/>
    </row>
    <row r="1421" spans="1:1" s="1" customFormat="1" x14ac:dyDescent="0.25">
      <c r="A1421" s="24"/>
    </row>
    <row r="1422" spans="1:1" s="1" customFormat="1" x14ac:dyDescent="0.25">
      <c r="A1422" s="24"/>
    </row>
    <row r="1423" spans="1:1" s="1" customFormat="1" x14ac:dyDescent="0.25">
      <c r="A1423" s="24"/>
    </row>
    <row r="1424" spans="1:1" s="1" customFormat="1" x14ac:dyDescent="0.25">
      <c r="A1424" s="24"/>
    </row>
    <row r="1425" spans="1:1" s="1" customFormat="1" x14ac:dyDescent="0.25">
      <c r="A1425" s="24"/>
    </row>
    <row r="1426" spans="1:1" s="1" customFormat="1" x14ac:dyDescent="0.25">
      <c r="A1426" s="24"/>
    </row>
    <row r="1427" spans="1:1" s="1" customFormat="1" x14ac:dyDescent="0.25">
      <c r="A1427" s="24"/>
    </row>
    <row r="1428" spans="1:1" s="1" customFormat="1" x14ac:dyDescent="0.25">
      <c r="A1428" s="24"/>
    </row>
    <row r="1429" spans="1:1" s="1" customFormat="1" x14ac:dyDescent="0.25">
      <c r="A1429" s="24"/>
    </row>
    <row r="1430" spans="1:1" s="1" customFormat="1" x14ac:dyDescent="0.25">
      <c r="A1430" s="24"/>
    </row>
    <row r="1431" spans="1:1" s="1" customFormat="1" x14ac:dyDescent="0.25">
      <c r="A1431" s="24"/>
    </row>
    <row r="1432" spans="1:1" s="1" customFormat="1" x14ac:dyDescent="0.25">
      <c r="A1432" s="24"/>
    </row>
    <row r="1433" spans="1:1" s="1" customFormat="1" x14ac:dyDescent="0.25">
      <c r="A1433" s="24"/>
    </row>
    <row r="1434" spans="1:1" s="1" customFormat="1" x14ac:dyDescent="0.25">
      <c r="A1434" s="24"/>
    </row>
    <row r="1435" spans="1:1" s="1" customFormat="1" x14ac:dyDescent="0.25">
      <c r="A1435" s="24"/>
    </row>
    <row r="1436" spans="1:1" s="1" customFormat="1" x14ac:dyDescent="0.25">
      <c r="A1436" s="24"/>
    </row>
    <row r="1437" spans="1:1" s="1" customFormat="1" x14ac:dyDescent="0.25">
      <c r="A1437" s="24"/>
    </row>
    <row r="1438" spans="1:1" s="1" customFormat="1" x14ac:dyDescent="0.25">
      <c r="A1438" s="24"/>
    </row>
    <row r="1439" spans="1:1" s="1" customFormat="1" x14ac:dyDescent="0.25">
      <c r="A1439" s="24"/>
    </row>
    <row r="1440" spans="1:1" s="1" customFormat="1" x14ac:dyDescent="0.25">
      <c r="A1440" s="24"/>
    </row>
    <row r="1441" spans="1:1" s="1" customFormat="1" x14ac:dyDescent="0.25">
      <c r="A1441" s="24"/>
    </row>
    <row r="1442" spans="1:1" s="1" customFormat="1" x14ac:dyDescent="0.25">
      <c r="A1442" s="24"/>
    </row>
    <row r="1443" spans="1:1" s="1" customFormat="1" x14ac:dyDescent="0.25">
      <c r="A1443" s="24"/>
    </row>
    <row r="1444" spans="1:1" s="1" customFormat="1" x14ac:dyDescent="0.25">
      <c r="A1444" s="24"/>
    </row>
    <row r="1445" spans="1:1" s="1" customFormat="1" x14ac:dyDescent="0.25">
      <c r="A1445" s="24"/>
    </row>
    <row r="1446" spans="1:1" s="1" customFormat="1" x14ac:dyDescent="0.25">
      <c r="A1446" s="24"/>
    </row>
    <row r="1447" spans="1:1" s="1" customFormat="1" x14ac:dyDescent="0.25">
      <c r="A1447" s="24"/>
    </row>
    <row r="1448" spans="1:1" s="1" customFormat="1" x14ac:dyDescent="0.25">
      <c r="A1448" s="24"/>
    </row>
    <row r="1449" spans="1:1" s="1" customFormat="1" x14ac:dyDescent="0.25">
      <c r="A1449" s="24"/>
    </row>
    <row r="1450" spans="1:1" s="1" customFormat="1" x14ac:dyDescent="0.25">
      <c r="A1450" s="24"/>
    </row>
    <row r="1451" spans="1:1" s="1" customFormat="1" x14ac:dyDescent="0.25">
      <c r="A1451" s="24"/>
    </row>
    <row r="1452" spans="1:1" s="1" customFormat="1" x14ac:dyDescent="0.25">
      <c r="A1452" s="24"/>
    </row>
    <row r="1453" spans="1:1" s="1" customFormat="1" x14ac:dyDescent="0.25">
      <c r="A1453" s="24"/>
    </row>
    <row r="1454" spans="1:1" s="1" customFormat="1" x14ac:dyDescent="0.25">
      <c r="A1454" s="24"/>
    </row>
    <row r="1455" spans="1:1" s="1" customFormat="1" x14ac:dyDescent="0.25">
      <c r="A1455" s="24"/>
    </row>
    <row r="1456" spans="1:1" s="1" customFormat="1" x14ac:dyDescent="0.25">
      <c r="A1456" s="24"/>
    </row>
    <row r="1457" spans="1:1" s="1" customFormat="1" x14ac:dyDescent="0.25">
      <c r="A1457" s="24"/>
    </row>
    <row r="1458" spans="1:1" s="1" customFormat="1" x14ac:dyDescent="0.25">
      <c r="A1458" s="24"/>
    </row>
    <row r="1459" spans="1:1" s="1" customFormat="1" x14ac:dyDescent="0.25">
      <c r="A1459" s="24"/>
    </row>
    <row r="1460" spans="1:1" s="1" customFormat="1" x14ac:dyDescent="0.25">
      <c r="A1460" s="24"/>
    </row>
    <row r="1461" spans="1:1" s="1" customFormat="1" x14ac:dyDescent="0.25">
      <c r="A1461" s="24"/>
    </row>
    <row r="1462" spans="1:1" s="1" customFormat="1" x14ac:dyDescent="0.25">
      <c r="A1462" s="24"/>
    </row>
    <row r="1463" spans="1:1" s="1" customFormat="1" x14ac:dyDescent="0.25">
      <c r="A1463" s="24"/>
    </row>
    <row r="1464" spans="1:1" s="1" customFormat="1" x14ac:dyDescent="0.25">
      <c r="A1464" s="24"/>
    </row>
    <row r="1465" spans="1:1" s="1" customFormat="1" x14ac:dyDescent="0.25">
      <c r="A1465" s="24"/>
    </row>
    <row r="1466" spans="1:1" s="1" customFormat="1" x14ac:dyDescent="0.25">
      <c r="A1466" s="24"/>
    </row>
    <row r="1467" spans="1:1" s="1" customFormat="1" x14ac:dyDescent="0.25">
      <c r="A1467" s="24"/>
    </row>
    <row r="1468" spans="1:1" s="1" customFormat="1" x14ac:dyDescent="0.25">
      <c r="A1468" s="24"/>
    </row>
    <row r="1469" spans="1:1" s="1" customFormat="1" x14ac:dyDescent="0.25">
      <c r="A1469" s="24"/>
    </row>
    <row r="1470" spans="1:1" s="1" customFormat="1" x14ac:dyDescent="0.25">
      <c r="A1470" s="24"/>
    </row>
    <row r="1471" spans="1:1" s="1" customFormat="1" x14ac:dyDescent="0.25">
      <c r="A1471" s="24"/>
    </row>
    <row r="1472" spans="1:1" s="1" customFormat="1" x14ac:dyDescent="0.25">
      <c r="A1472" s="24"/>
    </row>
    <row r="1473" spans="1:1" s="1" customFormat="1" x14ac:dyDescent="0.25">
      <c r="A1473" s="24"/>
    </row>
    <row r="1474" spans="1:1" s="1" customFormat="1" x14ac:dyDescent="0.25">
      <c r="A1474" s="24"/>
    </row>
    <row r="1475" spans="1:1" s="1" customFormat="1" x14ac:dyDescent="0.25">
      <c r="A1475" s="24"/>
    </row>
    <row r="1476" spans="1:1" s="1" customFormat="1" x14ac:dyDescent="0.25">
      <c r="A1476" s="24"/>
    </row>
    <row r="1477" spans="1:1" s="1" customFormat="1" x14ac:dyDescent="0.25">
      <c r="A1477" s="24"/>
    </row>
    <row r="1478" spans="1:1" s="1" customFormat="1" x14ac:dyDescent="0.25">
      <c r="A1478" s="24"/>
    </row>
    <row r="1479" spans="1:1" s="1" customFormat="1" x14ac:dyDescent="0.25">
      <c r="A1479" s="24"/>
    </row>
    <row r="1480" spans="1:1" s="1" customFormat="1" x14ac:dyDescent="0.25">
      <c r="A1480" s="24"/>
    </row>
    <row r="1481" spans="1:1" s="1" customFormat="1" x14ac:dyDescent="0.25">
      <c r="A1481" s="24"/>
    </row>
    <row r="1482" spans="1:1" s="1" customFormat="1" x14ac:dyDescent="0.25">
      <c r="A1482" s="24"/>
    </row>
    <row r="1483" spans="1:1" s="1" customFormat="1" x14ac:dyDescent="0.25">
      <c r="A1483" s="24"/>
    </row>
    <row r="1484" spans="1:1" s="1" customFormat="1" x14ac:dyDescent="0.25">
      <c r="A1484" s="24"/>
    </row>
    <row r="1485" spans="1:1" s="1" customFormat="1" x14ac:dyDescent="0.25">
      <c r="A1485" s="24"/>
    </row>
    <row r="1486" spans="1:1" s="1" customFormat="1" x14ac:dyDescent="0.25">
      <c r="A1486" s="24"/>
    </row>
    <row r="1487" spans="1:1" s="1" customFormat="1" x14ac:dyDescent="0.25">
      <c r="A1487" s="24"/>
    </row>
    <row r="1488" spans="1:1" s="1" customFormat="1" x14ac:dyDescent="0.25">
      <c r="A1488" s="24"/>
    </row>
    <row r="1489" spans="1:1" s="1" customFormat="1" x14ac:dyDescent="0.25">
      <c r="A1489" s="24"/>
    </row>
    <row r="1490" spans="1:1" s="1" customFormat="1" x14ac:dyDescent="0.25">
      <c r="A1490" s="24"/>
    </row>
    <row r="1491" spans="1:1" s="1" customFormat="1" x14ac:dyDescent="0.25">
      <c r="A1491" s="24"/>
    </row>
    <row r="1492" spans="1:1" s="1" customFormat="1" x14ac:dyDescent="0.25">
      <c r="A1492" s="24"/>
    </row>
    <row r="1493" spans="1:1" s="1" customFormat="1" x14ac:dyDescent="0.25">
      <c r="A1493" s="24"/>
    </row>
    <row r="1494" spans="1:1" s="1" customFormat="1" x14ac:dyDescent="0.25">
      <c r="A1494" s="24"/>
    </row>
    <row r="1495" spans="1:1" s="1" customFormat="1" x14ac:dyDescent="0.25">
      <c r="A1495" s="24"/>
    </row>
    <row r="1496" spans="1:1" s="1" customFormat="1" x14ac:dyDescent="0.25">
      <c r="A1496" s="24"/>
    </row>
    <row r="1497" spans="1:1" s="1" customFormat="1" x14ac:dyDescent="0.25">
      <c r="A1497" s="24"/>
    </row>
    <row r="1498" spans="1:1" s="1" customFormat="1" x14ac:dyDescent="0.25">
      <c r="A1498" s="24"/>
    </row>
    <row r="1499" spans="1:1" s="1" customFormat="1" x14ac:dyDescent="0.25">
      <c r="A1499" s="24"/>
    </row>
    <row r="1500" spans="1:1" s="1" customFormat="1" x14ac:dyDescent="0.25">
      <c r="A1500" s="24"/>
    </row>
    <row r="1501" spans="1:1" s="1" customFormat="1" x14ac:dyDescent="0.25">
      <c r="A1501" s="24"/>
    </row>
    <row r="1502" spans="1:1" s="1" customFormat="1" x14ac:dyDescent="0.25">
      <c r="A1502" s="24"/>
    </row>
    <row r="1503" spans="1:1" s="1" customFormat="1" x14ac:dyDescent="0.25">
      <c r="A1503" s="24"/>
    </row>
    <row r="1504" spans="1:1" s="1" customFormat="1" x14ac:dyDescent="0.25">
      <c r="A1504" s="24"/>
    </row>
    <row r="1505" spans="1:1" s="1" customFormat="1" x14ac:dyDescent="0.25">
      <c r="A1505" s="24"/>
    </row>
    <row r="1506" spans="1:1" s="1" customFormat="1" x14ac:dyDescent="0.25">
      <c r="A1506" s="24"/>
    </row>
  </sheetData>
  <sheetProtection algorithmName="SHA-512" hashValue="6yAvm9QEZvPH0f8vZGWFSAyZwDg/1JWIMm1oZO4p/3Oj7tjqy+dvPWamup4nQKbiImEKoSXZQvBntN7W+Pp3hg==" saltValue="mbkTJClA9FsSef+vUSrGTg==" spinCount="100000" sheet="1" objects="1" scenarios="1" selectLockedCells="1"/>
  <customSheetViews>
    <customSheetView guid="{083A4450-7E17-4D56-96D1-6049CE2D5064}" hiddenRows="1" topLeftCell="A7">
      <selection activeCell="B10" activeCellId="30" sqref="B135:C135 B130:C130 B125:C125 B120:C120 B115:C115 B115:C115 B110:C110 B105:C105 B100:C100 B100:C100 B95:C95 B90:C90 B81:C81 C76 B76 B69:C69 B61:C61 B56:C56 C51 B51 B46 C46 B41:C41 B35:C35 B30:C30 C25 B25 C20 B20 B15:C15 B10:C10"/>
      <pageMargins left="0.7" right="0.7" top="0.75" bottom="0.75" header="0.3" footer="0.3"/>
    </customSheetView>
  </customSheetViews>
  <mergeCells count="71">
    <mergeCell ref="B56:C56"/>
    <mergeCell ref="B62:C62"/>
    <mergeCell ref="B66:C66"/>
    <mergeCell ref="B99:C99"/>
    <mergeCell ref="B94:C94"/>
    <mergeCell ref="B89:C89"/>
    <mergeCell ref="B71:C71"/>
    <mergeCell ref="B96:C96"/>
    <mergeCell ref="B91:C91"/>
    <mergeCell ref="B119:C119"/>
    <mergeCell ref="A141:A143"/>
    <mergeCell ref="B131:C131"/>
    <mergeCell ref="B129:C129"/>
    <mergeCell ref="B134:C134"/>
    <mergeCell ref="B136:C136"/>
    <mergeCell ref="B121:C121"/>
    <mergeCell ref="B111:C111"/>
    <mergeCell ref="B116:C116"/>
    <mergeCell ref="B109:C109"/>
    <mergeCell ref="B114:C114"/>
    <mergeCell ref="B101:C101"/>
    <mergeCell ref="B106:C106"/>
    <mergeCell ref="B104:C104"/>
    <mergeCell ref="F4:I4"/>
    <mergeCell ref="F6:I6"/>
    <mergeCell ref="F5:I5"/>
    <mergeCell ref="F7:I7"/>
    <mergeCell ref="B44:C44"/>
    <mergeCell ref="B8:C8"/>
    <mergeCell ref="B10:C10"/>
    <mergeCell ref="B14:C14"/>
    <mergeCell ref="B43:C43"/>
    <mergeCell ref="B6:C6"/>
    <mergeCell ref="J1:K1"/>
    <mergeCell ref="J2:K2"/>
    <mergeCell ref="J3:K3"/>
    <mergeCell ref="F1:H1"/>
    <mergeCell ref="F2:H2"/>
    <mergeCell ref="F3:H3"/>
    <mergeCell ref="B2:C2"/>
    <mergeCell ref="B3:C3"/>
    <mergeCell ref="B4:C4"/>
    <mergeCell ref="F139:N139"/>
    <mergeCell ref="B126:C126"/>
    <mergeCell ref="B80:C80"/>
    <mergeCell ref="B82:C82"/>
    <mergeCell ref="B73:C73"/>
    <mergeCell ref="B11:C11"/>
    <mergeCell ref="B12:C12"/>
    <mergeCell ref="B17:C17"/>
    <mergeCell ref="B18:C18"/>
    <mergeCell ref="B50:C50"/>
    <mergeCell ref="B16:C16"/>
    <mergeCell ref="B31:C31"/>
    <mergeCell ref="B33:C33"/>
    <mergeCell ref="B51:C51"/>
    <mergeCell ref="B64:C64"/>
    <mergeCell ref="B41:C41"/>
    <mergeCell ref="D5:E5"/>
    <mergeCell ref="B148:F148"/>
    <mergeCell ref="B36:C36"/>
    <mergeCell ref="B38:C38"/>
    <mergeCell ref="B124:C124"/>
    <mergeCell ref="B57:C57"/>
    <mergeCell ref="B52:C52"/>
    <mergeCell ref="B47:C47"/>
    <mergeCell ref="B45:C45"/>
    <mergeCell ref="B61:C61"/>
    <mergeCell ref="B59:C59"/>
    <mergeCell ref="B49:C49"/>
    <mergeCell ref="B54:C54"/>
  </mergeCells>
  <pageMargins left="0.7" right="0.7" top="0.75" bottom="0.75" header="0.3" footer="0.3"/>
  <pageSetup paperSize="9" orientation="landscape" r:id="rId1"/>
  <ignoredErrors>
    <ignoredError sqref="F56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tabColor rgb="FF7030A0"/>
  </sheetPr>
  <dimension ref="A1:P68"/>
  <sheetViews>
    <sheetView workbookViewId="0">
      <selection activeCell="M59" sqref="M59"/>
    </sheetView>
  </sheetViews>
  <sheetFormatPr defaultRowHeight="15" x14ac:dyDescent="0.25"/>
  <cols>
    <col min="1" max="1" width="9.140625" style="1"/>
    <col min="2" max="2" width="9.85546875" style="1" customWidth="1"/>
    <col min="3" max="3" width="10.28515625" style="1" customWidth="1"/>
    <col min="4" max="4" width="9.85546875" style="1" customWidth="1"/>
    <col min="5" max="5" width="10.7109375" style="1" customWidth="1"/>
    <col min="6" max="6" width="9.7109375" style="1" customWidth="1"/>
    <col min="7" max="7" width="9.140625" style="1"/>
    <col min="8" max="8" width="10.85546875" style="1" customWidth="1"/>
    <col min="9" max="16384" width="9.140625" style="1"/>
  </cols>
  <sheetData>
    <row r="1" spans="1:12" x14ac:dyDescent="0.25">
      <c r="B1" s="56" t="s">
        <v>44</v>
      </c>
      <c r="I1" s="254" t="s">
        <v>117</v>
      </c>
      <c r="J1" s="254"/>
    </row>
    <row r="3" spans="1:12" x14ac:dyDescent="0.25">
      <c r="A3" s="195"/>
      <c r="B3" s="195"/>
      <c r="C3" s="195" t="s">
        <v>45</v>
      </c>
      <c r="D3" s="195"/>
      <c r="E3" s="195"/>
      <c r="F3" s="289">
        <f>'1.DATI'!$E$7</f>
        <v>0</v>
      </c>
      <c r="G3" s="289"/>
      <c r="H3" s="289"/>
      <c r="I3" s="289"/>
    </row>
    <row r="4" spans="1:12" x14ac:dyDescent="0.25">
      <c r="A4" s="195"/>
      <c r="B4" s="195"/>
      <c r="C4" s="195"/>
      <c r="D4" s="195"/>
      <c r="E4" s="195"/>
      <c r="F4" s="195"/>
      <c r="G4" s="195"/>
      <c r="H4" s="195"/>
      <c r="I4" s="195"/>
    </row>
    <row r="5" spans="1:12" x14ac:dyDescent="0.25">
      <c r="A5" s="195" t="s">
        <v>46</v>
      </c>
      <c r="B5" s="195"/>
      <c r="C5" s="290">
        <f>'1.DATI'!$E$9</f>
        <v>0</v>
      </c>
      <c r="D5" s="290"/>
      <c r="E5" s="196" t="s">
        <v>47</v>
      </c>
      <c r="F5" s="197">
        <f>'1.DATI'!$E$11</f>
        <v>0</v>
      </c>
      <c r="G5" s="198" t="s">
        <v>75</v>
      </c>
      <c r="H5" s="199">
        <f>'1.DATI'!$E$13</f>
        <v>0</v>
      </c>
      <c r="I5" s="200"/>
    </row>
    <row r="6" spans="1:12" x14ac:dyDescent="0.25">
      <c r="A6" s="196" t="s">
        <v>48</v>
      </c>
      <c r="B6" s="290">
        <f>'1.DATI'!$E$15</f>
        <v>0</v>
      </c>
      <c r="C6" s="290"/>
      <c r="E6" s="196" t="s">
        <v>125</v>
      </c>
      <c r="F6" s="201">
        <f>'1.DATI'!$E$21</f>
        <v>0</v>
      </c>
      <c r="G6" s="196" t="s">
        <v>50</v>
      </c>
      <c r="H6" s="202">
        <f>'1.DATI'!$E$23</f>
        <v>0</v>
      </c>
      <c r="I6" s="195"/>
    </row>
    <row r="7" spans="1:12" x14ac:dyDescent="0.25">
      <c r="A7" s="203" t="s">
        <v>49</v>
      </c>
      <c r="B7" s="204">
        <f>'1.DATI'!$E$25</f>
        <v>0</v>
      </c>
      <c r="C7" s="195" t="s">
        <v>51</v>
      </c>
      <c r="D7" s="195"/>
      <c r="E7" s="290">
        <f>'1.DATI'!$E$17</f>
        <v>0</v>
      </c>
      <c r="F7" s="290"/>
      <c r="G7" s="290"/>
      <c r="I7" s="196"/>
    </row>
    <row r="8" spans="1:12" x14ac:dyDescent="0.25">
      <c r="A8" s="196" t="s">
        <v>52</v>
      </c>
      <c r="B8" s="196"/>
      <c r="C8" s="290">
        <f>'1.DATI'!$E$19</f>
        <v>0</v>
      </c>
      <c r="D8" s="290"/>
      <c r="E8" s="290"/>
      <c r="F8" s="195"/>
      <c r="G8" s="195"/>
      <c r="H8" s="205"/>
      <c r="I8" s="205"/>
    </row>
    <row r="9" spans="1:12" x14ac:dyDescent="0.25">
      <c r="A9" s="195" t="s">
        <v>53</v>
      </c>
      <c r="B9" s="195"/>
      <c r="C9" s="195"/>
      <c r="D9" s="195"/>
      <c r="E9" s="195"/>
      <c r="F9" s="195"/>
      <c r="G9" s="195"/>
      <c r="H9" s="195"/>
      <c r="I9" s="195"/>
    </row>
    <row r="10" spans="1:12" x14ac:dyDescent="0.25">
      <c r="E10" s="56" t="s">
        <v>54</v>
      </c>
    </row>
    <row r="11" spans="1:12" x14ac:dyDescent="0.25">
      <c r="A11" s="60" t="s">
        <v>0</v>
      </c>
      <c r="B11" s="59"/>
      <c r="C11" s="59" t="s">
        <v>70</v>
      </c>
      <c r="D11" s="97">
        <f>CALCOLO!$D$139</f>
        <v>187</v>
      </c>
      <c r="I11" s="59"/>
    </row>
    <row r="12" spans="1:12" x14ac:dyDescent="0.25">
      <c r="A12" s="59"/>
      <c r="B12" s="59"/>
      <c r="C12" s="59"/>
      <c r="D12" s="59"/>
      <c r="E12" s="61" t="s">
        <v>39</v>
      </c>
      <c r="F12" s="61" t="s">
        <v>55</v>
      </c>
      <c r="G12" s="59" t="s">
        <v>57</v>
      </c>
      <c r="H12" s="1" t="s">
        <v>56</v>
      </c>
      <c r="I12" s="59"/>
    </row>
    <row r="13" spans="1:12" x14ac:dyDescent="0.25">
      <c r="A13" s="136" t="s">
        <v>30</v>
      </c>
      <c r="B13" s="137"/>
      <c r="C13" s="137"/>
      <c r="D13" s="137"/>
      <c r="E13" s="138">
        <f>CALCOLO!$B$10</f>
        <v>0</v>
      </c>
      <c r="F13" s="65">
        <f>CALCOLO!$D$10</f>
        <v>0</v>
      </c>
      <c r="G13" s="65">
        <f>CALCOLO!$D$11</f>
        <v>0</v>
      </c>
      <c r="H13" s="65">
        <f>CALCOLO!$D$12</f>
        <v>0</v>
      </c>
      <c r="I13" s="67"/>
    </row>
    <row r="14" spans="1:12" x14ac:dyDescent="0.25">
      <c r="A14" s="150" t="s">
        <v>82</v>
      </c>
      <c r="B14" s="54"/>
      <c r="C14" s="54"/>
      <c r="D14" s="54"/>
      <c r="E14" s="130"/>
      <c r="F14" s="130"/>
      <c r="G14" s="130"/>
      <c r="H14" s="130"/>
      <c r="L14" s="88"/>
    </row>
    <row r="15" spans="1:12" x14ac:dyDescent="0.25">
      <c r="A15" s="62" t="s">
        <v>73</v>
      </c>
      <c r="B15" s="63"/>
      <c r="C15" s="68"/>
      <c r="D15" s="69"/>
      <c r="E15" s="5">
        <f>CALCOLO!$B$16</f>
        <v>6</v>
      </c>
      <c r="F15" s="75">
        <f>CALCOLO!$D$16</f>
        <v>18</v>
      </c>
      <c r="G15" s="75">
        <f>CALCOLO!$D$17</f>
        <v>18</v>
      </c>
      <c r="H15" s="75">
        <f>CALCOLO!$D$18</f>
        <v>18</v>
      </c>
    </row>
    <row r="16" spans="1:12" x14ac:dyDescent="0.25">
      <c r="A16" s="62" t="s">
        <v>31</v>
      </c>
      <c r="B16" s="68"/>
      <c r="C16" s="68"/>
      <c r="D16" s="69"/>
      <c r="E16" s="70">
        <f>CALCOLO!$F$22</f>
        <v>0</v>
      </c>
      <c r="F16" s="100">
        <f>CALCOLO!$D$22</f>
        <v>0</v>
      </c>
      <c r="G16" s="71">
        <f>CALCOLO!$D23</f>
        <v>0</v>
      </c>
      <c r="H16" s="102">
        <f>CALCOLO!$D$24</f>
        <v>0</v>
      </c>
      <c r="I16" s="67"/>
    </row>
    <row r="17" spans="1:16" x14ac:dyDescent="0.25">
      <c r="A17" s="72" t="s">
        <v>63</v>
      </c>
      <c r="B17" s="73"/>
      <c r="C17" s="73"/>
      <c r="D17" s="85"/>
      <c r="E17" s="91"/>
      <c r="F17" s="91"/>
      <c r="G17" s="23"/>
      <c r="H17" s="91"/>
      <c r="I17" s="67"/>
    </row>
    <row r="18" spans="1:16" x14ac:dyDescent="0.25">
      <c r="A18" s="76" t="s">
        <v>64</v>
      </c>
      <c r="B18" s="77"/>
      <c r="C18" s="77"/>
      <c r="D18" s="86"/>
      <c r="E18" s="92">
        <f>CALCOLO!$F$28</f>
        <v>0</v>
      </c>
      <c r="F18" s="92">
        <f>CALCOLO!$D$28</f>
        <v>0</v>
      </c>
      <c r="G18" s="54"/>
      <c r="H18" s="130"/>
      <c r="I18" s="67"/>
    </row>
    <row r="19" spans="1:16" x14ac:dyDescent="0.25">
      <c r="A19" s="72" t="s">
        <v>65</v>
      </c>
      <c r="B19" s="73"/>
      <c r="C19" s="73"/>
      <c r="D19" s="85"/>
      <c r="E19" s="91"/>
      <c r="F19" s="89"/>
      <c r="G19" s="91"/>
      <c r="H19" s="50"/>
      <c r="I19" s="67"/>
    </row>
    <row r="20" spans="1:16" x14ac:dyDescent="0.25">
      <c r="A20" s="76" t="s">
        <v>66</v>
      </c>
      <c r="B20" s="77"/>
      <c r="C20" s="77"/>
      <c r="D20" s="86"/>
      <c r="E20" s="92">
        <f>CALCOLO!$B$33</f>
        <v>0</v>
      </c>
      <c r="F20" s="93">
        <f>CALCOLO!$D$33</f>
        <v>0</v>
      </c>
      <c r="G20" s="130"/>
      <c r="H20" s="55"/>
      <c r="I20" s="67"/>
      <c r="O20" s="128"/>
      <c r="P20" s="139"/>
    </row>
    <row r="21" spans="1:16" x14ac:dyDescent="0.25">
      <c r="A21" s="72" t="s">
        <v>63</v>
      </c>
      <c r="B21" s="73"/>
      <c r="C21" s="73"/>
      <c r="D21" s="85"/>
      <c r="E21" s="91"/>
      <c r="F21" s="89"/>
      <c r="G21" s="91"/>
      <c r="H21" s="50"/>
      <c r="I21" s="67"/>
    </row>
    <row r="22" spans="1:16" x14ac:dyDescent="0.25">
      <c r="A22" s="76" t="s">
        <v>67</v>
      </c>
      <c r="B22" s="77"/>
      <c r="C22" s="77"/>
      <c r="D22" s="86"/>
      <c r="E22" s="92">
        <f>CALCOLO!$B$38</f>
        <v>0</v>
      </c>
      <c r="F22" s="93">
        <f>CALCOLO!$D$38</f>
        <v>0</v>
      </c>
      <c r="G22" s="130"/>
      <c r="H22" s="55"/>
      <c r="I22" s="67"/>
    </row>
    <row r="23" spans="1:16" x14ac:dyDescent="0.25">
      <c r="A23" s="1" t="s">
        <v>84</v>
      </c>
      <c r="B23" s="73"/>
      <c r="C23" s="73"/>
      <c r="D23" s="73"/>
      <c r="E23" s="65"/>
      <c r="F23" s="141"/>
      <c r="G23" s="141"/>
      <c r="H23" s="74"/>
      <c r="I23" s="67"/>
    </row>
    <row r="24" spans="1:16" x14ac:dyDescent="0.25">
      <c r="A24" s="1" t="s">
        <v>85</v>
      </c>
      <c r="B24" s="67"/>
      <c r="C24" s="67"/>
      <c r="D24" s="67"/>
      <c r="E24" s="75">
        <f>CALCOLO!$B$43</f>
        <v>0</v>
      </c>
      <c r="F24" s="75">
        <f>CALCOLO!$D$43</f>
        <v>0</v>
      </c>
      <c r="G24" s="143">
        <f>CALCOLO!$D$44</f>
        <v>0</v>
      </c>
      <c r="H24" s="74">
        <f>CALCOLO!$D$45</f>
        <v>0</v>
      </c>
      <c r="I24" s="67"/>
    </row>
    <row r="25" spans="1:16" x14ac:dyDescent="0.25">
      <c r="A25" s="139" t="s">
        <v>83</v>
      </c>
      <c r="B25" s="77"/>
      <c r="C25" s="77"/>
      <c r="D25" s="77"/>
      <c r="E25" s="78"/>
      <c r="F25" s="142"/>
      <c r="G25" s="142"/>
      <c r="H25" s="79"/>
      <c r="I25" s="67"/>
    </row>
    <row r="26" spans="1:16" x14ac:dyDescent="0.25">
      <c r="A26" s="62" t="s">
        <v>74</v>
      </c>
      <c r="B26" s="68"/>
      <c r="C26" s="68"/>
      <c r="D26" s="69"/>
      <c r="E26" s="64">
        <f>CALCOLO!$B$49</f>
        <v>7</v>
      </c>
      <c r="F26" s="78">
        <f>CALCOLO!$D$49</f>
        <v>35</v>
      </c>
      <c r="G26" s="78">
        <f>CALCOLO!$D$50</f>
        <v>35</v>
      </c>
      <c r="H26" s="78">
        <f>CALCOLO!$D$51</f>
        <v>35</v>
      </c>
      <c r="I26" s="67"/>
    </row>
    <row r="27" spans="1:16" x14ac:dyDescent="0.25">
      <c r="A27" s="62" t="s">
        <v>7</v>
      </c>
      <c r="B27" s="68"/>
      <c r="C27" s="68"/>
      <c r="D27" s="69"/>
      <c r="E27" s="64">
        <f>CALCOLO!$B$56</f>
        <v>0</v>
      </c>
      <c r="F27" s="64">
        <f>CALCOLO!$D$56</f>
        <v>0</v>
      </c>
      <c r="H27" s="64" t="str">
        <f>CALCOLO!$D$57</f>
        <v>28</v>
      </c>
      <c r="I27" s="67"/>
    </row>
    <row r="28" spans="1:16" x14ac:dyDescent="0.25">
      <c r="A28" s="62" t="s">
        <v>8</v>
      </c>
      <c r="B28" s="68"/>
      <c r="C28" s="68"/>
      <c r="D28" s="69"/>
      <c r="E28" s="64">
        <f>CALCOLO!$B$61</f>
        <v>0</v>
      </c>
      <c r="F28" s="65">
        <f>CALCOLO!$D$61</f>
        <v>0</v>
      </c>
      <c r="G28" s="66"/>
      <c r="H28" s="65"/>
      <c r="I28" s="59"/>
    </row>
    <row r="29" spans="1:16" x14ac:dyDescent="0.25">
      <c r="A29" s="62" t="s">
        <v>32</v>
      </c>
      <c r="B29" s="68"/>
      <c r="C29" s="68"/>
      <c r="D29" s="69"/>
      <c r="E29" s="70">
        <f>CALCOLO!$B$66</f>
        <v>0</v>
      </c>
      <c r="F29" s="70">
        <f>CALCOLO!$D$66</f>
        <v>0</v>
      </c>
      <c r="G29" s="210"/>
      <c r="H29" s="82"/>
      <c r="I29" s="59"/>
    </row>
    <row r="31" spans="1:16" x14ac:dyDescent="0.25">
      <c r="A31" s="83" t="s">
        <v>22</v>
      </c>
      <c r="B31" s="59"/>
      <c r="C31" s="59" t="s">
        <v>70</v>
      </c>
      <c r="D31" s="87">
        <f>CALCOLO!$D$141</f>
        <v>0</v>
      </c>
    </row>
    <row r="32" spans="1:16" x14ac:dyDescent="0.25">
      <c r="A32" s="59"/>
      <c r="B32" s="59"/>
      <c r="C32" s="59"/>
      <c r="D32" s="59"/>
      <c r="E32" s="59"/>
      <c r="F32" s="61" t="s">
        <v>39</v>
      </c>
      <c r="G32" s="61" t="s">
        <v>55</v>
      </c>
      <c r="H32" s="67"/>
    </row>
    <row r="33" spans="1:9" x14ac:dyDescent="0.25">
      <c r="A33" s="62" t="s">
        <v>10</v>
      </c>
      <c r="B33" s="68"/>
      <c r="C33" s="68"/>
      <c r="D33" s="69"/>
      <c r="E33" s="59"/>
      <c r="F33" s="64">
        <f>CALCOLO!$B$73</f>
        <v>0</v>
      </c>
      <c r="G33" s="64">
        <f>CALCOLO!$D$73</f>
        <v>0</v>
      </c>
      <c r="H33" s="59"/>
    </row>
    <row r="34" spans="1:9" x14ac:dyDescent="0.25">
      <c r="A34" s="62" t="s">
        <v>58</v>
      </c>
      <c r="B34" s="68"/>
      <c r="C34" s="68"/>
      <c r="D34" s="69"/>
      <c r="E34" s="59"/>
      <c r="F34" s="64">
        <f>CALCOLO!$F$77</f>
        <v>0</v>
      </c>
      <c r="G34" s="65">
        <f>CALCOLO!$D$77</f>
        <v>0</v>
      </c>
      <c r="H34" s="59"/>
    </row>
    <row r="35" spans="1:9" x14ac:dyDescent="0.25">
      <c r="A35" s="62" t="s">
        <v>59</v>
      </c>
      <c r="B35" s="68"/>
      <c r="C35" s="68"/>
      <c r="D35" s="69"/>
      <c r="E35" s="59"/>
      <c r="F35" s="70">
        <f>CALCOLO!$B$82</f>
        <v>0</v>
      </c>
      <c r="G35" s="71">
        <f>CALCOLO!$D$82</f>
        <v>0</v>
      </c>
      <c r="H35" s="59"/>
      <c r="I35" s="59"/>
    </row>
    <row r="36" spans="1:9" x14ac:dyDescent="0.25">
      <c r="A36" s="83"/>
      <c r="B36" s="59"/>
      <c r="C36" s="59"/>
      <c r="D36" s="59"/>
      <c r="E36" s="59"/>
      <c r="F36" s="59"/>
      <c r="G36" s="59"/>
      <c r="I36" s="59"/>
    </row>
    <row r="37" spans="1:9" x14ac:dyDescent="0.25">
      <c r="A37" s="60" t="s">
        <v>23</v>
      </c>
      <c r="B37" s="61"/>
      <c r="C37" s="61" t="s">
        <v>71</v>
      </c>
      <c r="D37" s="87">
        <f>CALCOLO!$D$143</f>
        <v>0</v>
      </c>
      <c r="I37" s="59"/>
    </row>
    <row r="38" spans="1:9" x14ac:dyDescent="0.25">
      <c r="A38" s="62" t="s">
        <v>17</v>
      </c>
      <c r="B38" s="68"/>
      <c r="C38" s="68"/>
      <c r="D38" s="69"/>
      <c r="E38" s="59"/>
      <c r="F38" s="64">
        <f>CALCOLO!$B$91</f>
        <v>0</v>
      </c>
      <c r="G38" s="84">
        <f>CALCOLO!$D$91</f>
        <v>0</v>
      </c>
      <c r="H38" s="59"/>
      <c r="I38" s="59"/>
    </row>
    <row r="39" spans="1:9" x14ac:dyDescent="0.25">
      <c r="A39" s="62" t="s">
        <v>28</v>
      </c>
      <c r="B39" s="68"/>
      <c r="C39" s="68"/>
      <c r="D39" s="69"/>
      <c r="E39" s="59"/>
      <c r="F39" s="64">
        <f>CALCOLO!$B$96</f>
        <v>0</v>
      </c>
      <c r="G39" s="64" t="str">
        <f>CALCOLO!$E$96</f>
        <v>0</v>
      </c>
      <c r="H39" s="59"/>
      <c r="I39" s="59"/>
    </row>
    <row r="40" spans="1:9" x14ac:dyDescent="0.25">
      <c r="A40" s="62" t="s">
        <v>18</v>
      </c>
      <c r="B40" s="68"/>
      <c r="C40" s="68"/>
      <c r="D40" s="69"/>
      <c r="E40" s="59"/>
      <c r="F40" s="64">
        <f>CALCOLO!$B$101</f>
        <v>0</v>
      </c>
      <c r="G40" s="65">
        <f>CALCOLO!$D$101</f>
        <v>0</v>
      </c>
      <c r="I40" s="59"/>
    </row>
    <row r="41" spans="1:9" x14ac:dyDescent="0.25">
      <c r="A41" s="72" t="s">
        <v>60</v>
      </c>
      <c r="B41" s="73"/>
      <c r="C41" s="73"/>
      <c r="D41" s="85"/>
      <c r="E41" s="59"/>
      <c r="F41" s="66"/>
      <c r="G41" s="65"/>
      <c r="I41" s="95"/>
    </row>
    <row r="42" spans="1:9" x14ac:dyDescent="0.25">
      <c r="A42" s="76" t="s">
        <v>61</v>
      </c>
      <c r="B42" s="77"/>
      <c r="C42" s="77"/>
      <c r="D42" s="86"/>
      <c r="E42" s="59"/>
      <c r="F42" s="80">
        <f>CALCOLO!$B$106</f>
        <v>0</v>
      </c>
      <c r="G42" s="94">
        <f>CALCOLO!$D$106</f>
        <v>0</v>
      </c>
      <c r="I42" s="96"/>
    </row>
    <row r="43" spans="1:9" x14ac:dyDescent="0.25">
      <c r="A43" s="62" t="s">
        <v>20</v>
      </c>
      <c r="B43" s="68"/>
      <c r="C43" s="68"/>
      <c r="D43" s="69"/>
      <c r="E43" s="59"/>
      <c r="F43" s="64">
        <f>CALCOLO!$B$111</f>
        <v>0</v>
      </c>
      <c r="G43" s="78">
        <f>CALCOLO!$D$111</f>
        <v>0</v>
      </c>
    </row>
    <row r="44" spans="1:9" x14ac:dyDescent="0.25">
      <c r="A44" s="62" t="s">
        <v>33</v>
      </c>
      <c r="B44" s="68"/>
      <c r="C44" s="68"/>
      <c r="D44" s="69"/>
      <c r="E44" s="59"/>
      <c r="F44" s="64">
        <f>CALCOLO!$B$116</f>
        <v>0</v>
      </c>
      <c r="G44" s="64">
        <f>CALCOLO!$D$116</f>
        <v>0</v>
      </c>
      <c r="H44" s="291" t="s">
        <v>62</v>
      </c>
    </row>
    <row r="45" spans="1:9" x14ac:dyDescent="0.25">
      <c r="A45" s="62" t="s">
        <v>21</v>
      </c>
      <c r="B45" s="68"/>
      <c r="C45" s="68"/>
      <c r="D45" s="69"/>
      <c r="E45" s="59"/>
      <c r="F45" s="64">
        <f>CALCOLO!$B$121</f>
        <v>0</v>
      </c>
      <c r="G45" s="64">
        <f>CALCOLO!$D$121</f>
        <v>0</v>
      </c>
      <c r="H45" s="291"/>
    </row>
    <row r="46" spans="1:9" x14ac:dyDescent="0.25">
      <c r="A46" s="62" t="s">
        <v>68</v>
      </c>
      <c r="B46" s="81"/>
      <c r="C46" s="81"/>
      <c r="D46" s="90"/>
      <c r="F46" s="100">
        <f>CALCOLO!$B$126</f>
        <v>0</v>
      </c>
      <c r="G46" s="71">
        <f>CALCOLO!$D$126</f>
        <v>0</v>
      </c>
      <c r="H46" s="149">
        <f>CALCOLO!$D$145</f>
        <v>187</v>
      </c>
    </row>
    <row r="47" spans="1:9" x14ac:dyDescent="0.25">
      <c r="A47" s="62" t="s">
        <v>27</v>
      </c>
      <c r="B47" s="68"/>
      <c r="C47" s="68"/>
      <c r="D47" s="69"/>
      <c r="E47" s="59"/>
      <c r="F47" s="64">
        <f>CALCOLO!$B$131</f>
        <v>0</v>
      </c>
      <c r="G47" s="64">
        <f>CALCOLO!$D$131</f>
        <v>0</v>
      </c>
      <c r="H47" s="59"/>
      <c r="I47" s="59"/>
    </row>
    <row r="48" spans="1:9" x14ac:dyDescent="0.25">
      <c r="A48" s="62" t="s">
        <v>26</v>
      </c>
      <c r="B48" s="68"/>
      <c r="C48" s="68"/>
      <c r="D48" s="69"/>
      <c r="E48" s="59"/>
      <c r="F48" s="64">
        <f>CALCOLO!$B$136</f>
        <v>0</v>
      </c>
      <c r="G48" s="64">
        <f>CALCOLO!$D$136</f>
        <v>0</v>
      </c>
      <c r="I48" s="59"/>
    </row>
    <row r="49" spans="1:9" x14ac:dyDescent="0.25">
      <c r="D49" s="99"/>
      <c r="E49" s="98"/>
      <c r="F49" s="99"/>
      <c r="G49" s="98"/>
      <c r="H49" s="99"/>
      <c r="I49" s="59"/>
    </row>
    <row r="50" spans="1:9" x14ac:dyDescent="0.25">
      <c r="I50" s="98"/>
    </row>
    <row r="51" spans="1:9" x14ac:dyDescent="0.25">
      <c r="I51" s="59"/>
    </row>
    <row r="52" spans="1:9" x14ac:dyDescent="0.25">
      <c r="H52" s="59"/>
      <c r="I52" s="59"/>
    </row>
    <row r="53" spans="1:9" x14ac:dyDescent="0.25">
      <c r="A53" s="125" t="str">
        <f>CALCOLO!$H$17</f>
        <v>IL DICHIARANTE NON HA DIRITTO AL RADDOPPIO DEL PUNTEGGIO</v>
      </c>
      <c r="D53" s="83"/>
      <c r="E53" s="59"/>
      <c r="F53" s="59"/>
      <c r="G53" s="59"/>
      <c r="H53" s="59"/>
    </row>
    <row r="54" spans="1:9" ht="15" customHeight="1" x14ac:dyDescent="0.25">
      <c r="G54" s="59"/>
      <c r="H54" s="59"/>
    </row>
    <row r="56" spans="1:9" ht="39" customHeight="1" x14ac:dyDescent="0.25">
      <c r="A56" s="281" t="s">
        <v>76</v>
      </c>
      <c r="B56" s="281"/>
      <c r="C56" s="281"/>
      <c r="D56" s="281"/>
      <c r="E56" s="282" t="s">
        <v>77</v>
      </c>
      <c r="F56" s="282"/>
      <c r="G56" s="283" t="s">
        <v>78</v>
      </c>
      <c r="H56" s="283"/>
      <c r="I56" s="191"/>
    </row>
    <row r="57" spans="1:9" x14ac:dyDescent="0.25">
      <c r="A57" s="113">
        <f>E13</f>
        <v>0</v>
      </c>
      <c r="B57" s="114" t="s">
        <v>72</v>
      </c>
      <c r="C57" s="115"/>
      <c r="D57" s="189"/>
      <c r="E57" s="119">
        <f>CALCOLO!$B$11</f>
        <v>0</v>
      </c>
      <c r="F57" s="49"/>
      <c r="G57" s="89"/>
      <c r="H57" s="192">
        <f>CALCOLO!$B$12</f>
        <v>0</v>
      </c>
      <c r="I57" s="23"/>
    </row>
    <row r="58" spans="1:9" x14ac:dyDescent="0.25">
      <c r="A58" s="113">
        <f>E15</f>
        <v>6</v>
      </c>
      <c r="B58" s="114" t="s">
        <v>73</v>
      </c>
      <c r="C58" s="115"/>
      <c r="D58" s="117"/>
      <c r="E58" s="118">
        <f>CALCOLO!$B$17</f>
        <v>6</v>
      </c>
      <c r="F58" s="81"/>
      <c r="G58" s="194"/>
      <c r="H58" s="189">
        <f>CALCOLO!$B$18</f>
        <v>6</v>
      </c>
      <c r="I58" s="23"/>
    </row>
    <row r="59" spans="1:9" ht="15" customHeight="1" x14ac:dyDescent="0.25">
      <c r="A59" s="113">
        <f>E16</f>
        <v>0</v>
      </c>
      <c r="B59" s="114" t="s">
        <v>31</v>
      </c>
      <c r="C59" s="116"/>
      <c r="D59" s="117"/>
      <c r="E59" s="190">
        <f>CALCOLO!$G$22</f>
        <v>0</v>
      </c>
      <c r="F59" s="23"/>
      <c r="G59" s="101"/>
      <c r="H59" s="193">
        <f>CALCOLO!$H$22</f>
        <v>0</v>
      </c>
      <c r="I59" s="23"/>
    </row>
    <row r="60" spans="1:9" x14ac:dyDescent="0.25">
      <c r="A60" s="113">
        <f>$E$24</f>
        <v>0</v>
      </c>
      <c r="B60" s="114" t="s">
        <v>86</v>
      </c>
      <c r="C60" s="116"/>
      <c r="D60" s="117"/>
      <c r="E60" s="118">
        <f>CALCOLO!$B$44</f>
        <v>0</v>
      </c>
      <c r="F60" s="81"/>
      <c r="G60" s="114"/>
      <c r="H60" s="189">
        <f>CALCOLO!$B$45</f>
        <v>0</v>
      </c>
      <c r="I60" s="57"/>
    </row>
    <row r="61" spans="1:9" ht="21" customHeight="1" x14ac:dyDescent="0.25">
      <c r="A61" s="284" t="s">
        <v>79</v>
      </c>
      <c r="B61" s="284"/>
      <c r="C61" s="284"/>
      <c r="D61" s="284"/>
      <c r="E61" s="285" t="s">
        <v>77</v>
      </c>
      <c r="F61" s="285"/>
      <c r="G61" s="287" t="s">
        <v>78</v>
      </c>
      <c r="H61" s="287"/>
    </row>
    <row r="62" spans="1:9" x14ac:dyDescent="0.25">
      <c r="A62" s="281"/>
      <c r="B62" s="281"/>
      <c r="C62" s="281"/>
      <c r="D62" s="281"/>
      <c r="E62" s="286"/>
      <c r="F62" s="286"/>
      <c r="G62" s="288"/>
      <c r="H62" s="288"/>
    </row>
    <row r="63" spans="1:9" x14ac:dyDescent="0.25">
      <c r="A63" s="113">
        <f>E26</f>
        <v>7</v>
      </c>
      <c r="B63" s="114" t="s">
        <v>74</v>
      </c>
      <c r="C63" s="116"/>
      <c r="D63" s="117"/>
      <c r="E63" s="118">
        <f>CALCOLO!$B$50</f>
        <v>7</v>
      </c>
      <c r="F63" s="81"/>
      <c r="G63" s="194"/>
      <c r="H63" s="189">
        <f>CALCOLO!$B$51</f>
        <v>7</v>
      </c>
      <c r="I63" s="23"/>
    </row>
    <row r="65" spans="1:7" x14ac:dyDescent="0.25">
      <c r="A65" s="292" t="s">
        <v>118</v>
      </c>
      <c r="B65" s="292"/>
      <c r="C65" s="292"/>
      <c r="D65" s="292"/>
      <c r="E65" s="292"/>
      <c r="F65" s="293" t="s">
        <v>127</v>
      </c>
      <c r="G65" s="293"/>
    </row>
    <row r="66" spans="1:7" x14ac:dyDescent="0.25">
      <c r="A66" s="292"/>
      <c r="B66" s="292"/>
      <c r="C66" s="292"/>
      <c r="D66" s="292"/>
      <c r="E66" s="292"/>
      <c r="F66" s="293"/>
      <c r="G66" s="293"/>
    </row>
    <row r="67" spans="1:7" ht="4.5" customHeight="1" x14ac:dyDescent="0.25"/>
    <row r="68" spans="1:7" x14ac:dyDescent="0.25">
      <c r="A68" s="113">
        <f>CALCOLO!$B$56</f>
        <v>0</v>
      </c>
      <c r="B68" s="114" t="s">
        <v>7</v>
      </c>
      <c r="C68" s="116"/>
      <c r="D68" s="116"/>
      <c r="E68" s="116"/>
      <c r="F68" s="279" t="e">
        <f>CALCOLO!#REF!</f>
        <v>#REF!</v>
      </c>
      <c r="G68" s="280"/>
    </row>
  </sheetData>
  <sheetProtection algorithmName="SHA-512" hashValue="75hBQQn0kjOFJhDre1sSKuQonfMPzZd5PSeoRKAZUk2NqnF2XvUqGxHik7JQDsW677rqT0ZKGT0GOk1K/kd1SA==" saltValue="OGzi7HmCZjsZoC7V8fcZ9Q==" spinCount="100000" sheet="1" objects="1" scenarios="1"/>
  <mergeCells count="16">
    <mergeCell ref="I1:J1"/>
    <mergeCell ref="F3:I3"/>
    <mergeCell ref="C5:D5"/>
    <mergeCell ref="H44:H45"/>
    <mergeCell ref="A65:E66"/>
    <mergeCell ref="F65:G66"/>
    <mergeCell ref="E7:G7"/>
    <mergeCell ref="B6:C6"/>
    <mergeCell ref="C8:E8"/>
    <mergeCell ref="F68:G68"/>
    <mergeCell ref="A56:D56"/>
    <mergeCell ref="E56:F56"/>
    <mergeCell ref="G56:H56"/>
    <mergeCell ref="A61:D62"/>
    <mergeCell ref="E61:F62"/>
    <mergeCell ref="G61:H62"/>
  </mergeCells>
  <hyperlinks>
    <hyperlink ref="I1:J1" location="'1.DATI'!A1" display="INSERISCI I TUOI DAT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1.DATI</vt:lpstr>
      <vt:lpstr>CALCOLO</vt:lpstr>
      <vt:lpstr>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2025-03-17T08:47:32Z</cp:lastPrinted>
  <dcterms:created xsi:type="dcterms:W3CDTF">2023-03-09T18:42:30Z</dcterms:created>
  <dcterms:modified xsi:type="dcterms:W3CDTF">2026-01-29T17:08:54Z</dcterms:modified>
</cp:coreProperties>
</file>